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 codeName="{4D1C537B-E38A-612A-F078-A93A15B4B7F4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Computing\Excel\Games\Scrabble\Test\"/>
    </mc:Choice>
  </mc:AlternateContent>
  <xr:revisionPtr revIDLastSave="0" documentId="13_ncr:1_{389A8B7F-AB84-48D7-8EDC-111DDF68CBAC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Excel VBA Scrabble" sheetId="1" r:id="rId1"/>
    <sheet name="Version" sheetId="2" r:id="rId2"/>
  </sheets>
  <functionGroups builtInGroupCount="19"/>
  <definedNames>
    <definedName name="Alphabet">'Excel VBA Scrabble'!$V$103:$X$129</definedName>
    <definedName name="Board">'Excel VBA Scrabble'!$B$2:$P$16</definedName>
    <definedName name="ExchangeLetters">'Excel VBA Scrabble'!$M$111:$S$111</definedName>
    <definedName name="IndexLetterDist">'Excel VBA Scrabble'!$C$103:$C$202</definedName>
    <definedName name="LetterDist">'Excel VBA Scrabble'!$C$103:$I$202</definedName>
    <definedName name="LettersLeft">'Excel VBA Scrabble'!$V$3:$Y$3</definedName>
    <definedName name="P17Letters">'Excel VBA Scrabble'!$U$6:$AA$6</definedName>
    <definedName name="P1L1">'Excel VBA Scrabble'!$U$6</definedName>
    <definedName name="P1L2">'Excel VBA Scrabble'!$V$6</definedName>
    <definedName name="P1L3">'Excel VBA Scrabble'!$W$6</definedName>
    <definedName name="P1L4">'Excel VBA Scrabble'!$X$6</definedName>
    <definedName name="P1L5">'Excel VBA Scrabble'!$Y$6</definedName>
    <definedName name="P1L6">'Excel VBA Scrabble'!$Z$6</definedName>
    <definedName name="P1L7">'Excel VBA Scrabble'!$AA$6</definedName>
    <definedName name="P1LetterStore">'Excel VBA Scrabble'!$M$103:$S$103</definedName>
    <definedName name="P1Score">'Excel VBA Scrabble'!$AB$6:$AD$6</definedName>
    <definedName name="P27Letters">'Excel VBA Scrabble'!$U$9:$AA$9</definedName>
    <definedName name="P2L1">'Excel VBA Scrabble'!$U$9</definedName>
    <definedName name="P2L2">'Excel VBA Scrabble'!$V$9</definedName>
    <definedName name="P2L3">'Excel VBA Scrabble'!$W$9</definedName>
    <definedName name="P2L4">'Excel VBA Scrabble'!$X$9</definedName>
    <definedName name="P2L5">'Excel VBA Scrabble'!$Y$9</definedName>
    <definedName name="P2L6">'Excel VBA Scrabble'!$Z$9</definedName>
    <definedName name="P2L7">'Excel VBA Scrabble'!$AA$9</definedName>
    <definedName name="P2LetterStore">'Excel VBA Scrabble'!$M$104:$S$104</definedName>
    <definedName name="P2Score">'Excel VBA Scrabble'!$AB$9:$AD$9</definedName>
    <definedName name="P37Letters">'Excel VBA Scrabble'!$U$12:$AA$12</definedName>
    <definedName name="P3L1">'Excel VBA Scrabble'!$U$12</definedName>
    <definedName name="P3L2">'Excel VBA Scrabble'!$V$12</definedName>
    <definedName name="P3L3">'Excel VBA Scrabble'!$W$12</definedName>
    <definedName name="P3L4">'Excel VBA Scrabble'!$X$12</definedName>
    <definedName name="P3L5">'Excel VBA Scrabble'!$Y$12</definedName>
    <definedName name="P3L6">'Excel VBA Scrabble'!$Z$12</definedName>
    <definedName name="P3L7">'Excel VBA Scrabble'!$AA$12</definedName>
    <definedName name="P3LetterStore">'Excel VBA Scrabble'!$M$105:$S$105</definedName>
    <definedName name="P3Score">'Excel VBA Scrabble'!$AB$12:$AD$12</definedName>
    <definedName name="P47Letters">'Excel VBA Scrabble'!$U$15:$AA$15</definedName>
    <definedName name="P4L1">'Excel VBA Scrabble'!$U$15</definedName>
    <definedName name="P4L2">'Excel VBA Scrabble'!$V$15</definedName>
    <definedName name="P4L3">'Excel VBA Scrabble'!$W$15</definedName>
    <definedName name="P4L4">'Excel VBA Scrabble'!$X$15</definedName>
    <definedName name="P4L5">'Excel VBA Scrabble'!$Y$15</definedName>
    <definedName name="P4L6">'Excel VBA Scrabble'!$Z$15</definedName>
    <definedName name="P4L7">'Excel VBA Scrabble'!$AA$15</definedName>
    <definedName name="P4LetterStore">'Excel VBA Scrabble'!$M$106:$S$106</definedName>
    <definedName name="P4Score">'Excel VBA Scrabble'!$AB$15:$AD$15</definedName>
    <definedName name="Placed_Tile">'Excel VBA Scrabble'!$AE$104</definedName>
    <definedName name="Player">'Excel VBA Scrabble'!$T$3</definedName>
    <definedName name="Player1">'Excel VBA Scrabble'!$U$5</definedName>
    <definedName name="Player2">'Excel VBA Scrabble'!$U$8:$AA$8</definedName>
    <definedName name="Player3">'Excel VBA Scrabble'!$U$11:$AA$11</definedName>
    <definedName name="Player4">'Excel VBA Scrabble'!$U$14:$AA$14</definedName>
    <definedName name="Players">'Excel VBA Scrabble'!$AE$101</definedName>
    <definedName name="StartCell">'Excel VBA Scrabble'!$I$9</definedName>
    <definedName name="SumUsed">'Excel VBA Scrabble'!$I$203</definedName>
    <definedName name="Turn">'Excel VBA Scrabble'!$R$3</definedName>
    <definedName name="UsedLetterDist">'Excel VBA Scrabble'!$I$103:$I$202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29" i="1" l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03" i="1"/>
  <c r="I205" i="1"/>
  <c r="Z130" i="1" l="1"/>
  <c r="AA130" i="1"/>
  <c r="V3" i="1"/>
  <c r="I203" i="1" l="1"/>
  <c r="I206" i="1" s="1"/>
</calcChain>
</file>

<file path=xl/sharedStrings.xml><?xml version="1.0" encoding="utf-8"?>
<sst xmlns="http://schemas.openxmlformats.org/spreadsheetml/2006/main" count="192" uniqueCount="84">
  <si>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</si>
  <si>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</si>
  <si>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</si>
  <si>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</si>
  <si>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</si>
  <si>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</si>
  <si>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</si>
  <si>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</si>
  <si>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</si>
  <si>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</si>
  <si>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</si>
  <si>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</si>
  <si>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Excel VBA Scrabble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</si>
  <si>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</si>
  <si>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</si>
  <si>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</si>
  <si>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</si>
  <si>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</si>
  <si>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</si>
  <si>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</si>
  <si>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</si>
  <si>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</si>
  <si>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</si>
  <si>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</si>
  <si>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</si>
  <si>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</si>
  <si>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</si>
  <si>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TRIPLE WORD SCORE</t>
  </si>
  <si>
    <t>DOUBLE WORD SCORE</t>
  </si>
  <si>
    <t>TRIPLE LETTER SCORE</t>
  </si>
  <si>
    <t>DOUBLE LETTER SCORE</t>
  </si>
  <si>
    <t>LETTER DISTRIBUTION:</t>
  </si>
  <si>
    <t>INDEX</t>
  </si>
  <si>
    <t>LETTER</t>
  </si>
  <si>
    <t>USED</t>
  </si>
  <si>
    <t>Score</t>
  </si>
  <si>
    <t>Letters Left</t>
  </si>
  <si>
    <t>Player</t>
  </si>
  <si>
    <t>Turn</t>
  </si>
  <si>
    <t>Player 1</t>
  </si>
  <si>
    <t>Letters</t>
  </si>
  <si>
    <t>Player 2</t>
  </si>
  <si>
    <t>Player 3</t>
  </si>
  <si>
    <t>Player 4</t>
  </si>
  <si>
    <t>VALUE</t>
  </si>
  <si>
    <t>PLAYER LETTERS:</t>
  </si>
  <si>
    <t>P1</t>
  </si>
  <si>
    <t>P2</t>
  </si>
  <si>
    <t>P3</t>
  </si>
  <si>
    <t>P4</t>
  </si>
  <si>
    <t>Version</t>
  </si>
  <si>
    <t>Date</t>
  </si>
  <si>
    <t>Description</t>
  </si>
  <si>
    <t>tomhedge1981@gmail.com</t>
  </si>
  <si>
    <t>Contact:</t>
  </si>
  <si>
    <t>ALPHABET:</t>
  </si>
  <si>
    <t>TOTAL</t>
  </si>
  <si>
    <t>BLANK</t>
  </si>
  <si>
    <t>Initial Board setup. Definitions added. Userforms added for game start.</t>
  </si>
  <si>
    <t>Reset board functionality. Initial turn setup.</t>
  </si>
  <si>
    <t>Tile placement. Completing Word.</t>
  </si>
  <si>
    <t>Store Range offset bug fixed.</t>
  </si>
  <si>
    <t>Variations on scoring introduced with Double Letter, Triple Letter, Double Word and Triple Word.
Different word combinations modelled. Complete remodelling of scoring algorithm.</t>
  </si>
  <si>
    <t>Bingo! scenario. Endgame scenarios. Endgame bug fixes.</t>
  </si>
  <si>
    <t xml:space="preserve">Pass implemented. </t>
  </si>
  <si>
    <t xml:space="preserve">Exchange Letters implemented. </t>
  </si>
  <si>
    <t>Up-Down scoring bug fixed. Final score message box adjustment. Tile rack cell selection update.</t>
  </si>
  <si>
    <t>EXCHANGE LETTERS:</t>
  </si>
  <si>
    <t>Bug fixes player numbers 3 and 4 selection.</t>
  </si>
  <si>
    <t>Bug fix end game score adjustment message player numbers 2 &amp; 3.</t>
  </si>
  <si>
    <t>Final version.</t>
  </si>
  <si>
    <t>PLAYERS:</t>
  </si>
  <si>
    <t>Button graphics updated.</t>
  </si>
  <si>
    <t>Bug fix with network play. 'Players' global variable converted to named range. 
Allows saving, closing file and resuming game without loss of player number memory.</t>
  </si>
  <si>
    <t>End game scoring calculation bug fix &amp; update to show winning player name in final message box.</t>
  </si>
  <si>
    <t>PLACED TILES:</t>
  </si>
  <si>
    <t>CHECKSUM</t>
  </si>
  <si>
    <t>VARIANCE</t>
  </si>
  <si>
    <t>Bug fixes. Error catching on button presses in various scenarios.</t>
  </si>
  <si>
    <t>DIST</t>
  </si>
  <si>
    <t>PL</t>
  </si>
  <si>
    <t>Bug fix. Fixed endgame scenario: placed tile number does not equal tile number from store.</t>
  </si>
  <si>
    <t>Bug fix. Fixed overscoring bug one letter placed in up-down orientation.</t>
  </si>
  <si>
    <t>Bug fix. Fixed underscoring bug (up-down orientation).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</si>
</sst>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Constantia"/>
      <family val="1"/>
    </font>
    <font>
      <b/>
      <sz val="12"/>
      <color theme="1"/>
      <name val="Constantia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Constantia"/>
      <family val="1"/>
    </font>
    <font>
      <b/>
      <sz val="28"/>
      <color theme="1"/>
      <name val="Constantia"/>
      <family val="1"/>
    </font>
    <font>
      <sz val="11"/>
      <color theme="1"/>
      <name val="Constantia"/>
      <family val="1"/>
    </font>
    <font>
      <b/>
      <sz val="18"/>
      <color theme="1"/>
      <name val="Constantia"/>
      <family val="1"/>
    </font>
    <font>
      <b/>
      <sz val="16"/>
      <color theme="1"/>
      <name val="Constantia"/>
      <family val="1"/>
    </font>
    <font>
      <b/>
      <sz val="11"/>
      <name val="Constantia"/>
      <family val="1"/>
    </font>
    <font>
      <sz val="16"/>
      <color theme="1"/>
      <name val="Constantia"/>
      <family val="1"/>
    </font>
    <font>
      <sz val="20"/>
      <color theme="1"/>
      <name val="Constantia"/>
      <family val="1"/>
    </font>
    <font>
      <b/>
      <sz val="14"/>
      <color theme="1"/>
      <name val="Constantia"/>
      <family val="1"/>
    </font>
    <font>
      <b/>
      <sz val="10"/>
      <color theme="1"/>
      <name val="Constantia"/>
      <family val="1"/>
    </font>
    <font>
      <b/>
      <vertAlign val="subscript"/>
      <sz val="11"/>
      <color theme="1"/>
      <name val="Constantia"/>
      <family val="1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onstantia"/>
      <family val="1"/>
    </font>
    <font>
      <b/>
      <sz val="11"/>
      <color rgb="FF00B0F0"/>
      <name val="Constantia"/>
      <family val="1"/>
    </font>
    <font>
      <b/>
      <sz val="11"/>
      <color rgb="FF00B050"/>
      <name val="Constantia"/>
      <family val="1"/>
    </font>
  </fonts>
  <fills count="11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9BC2E6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1"/>
      </bottom>
      <diagonal/>
    </border>
    <border>
      <left style="medium">
        <color theme="1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0" xfId="0" applyFont="1" applyAlignment="1">
      <alignment vertical="top"/>
    </xf>
    <xf numFmtId="0" fontId="3" fillId="0" borderId="0" xfId="1" applyAlignment="1">
      <alignment vertical="top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7" fillId="10" borderId="30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7" fillId="3" borderId="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10" borderId="4" xfId="0" applyFont="1" applyFill="1" applyBorder="1" applyAlignment="1">
      <alignment horizontal="center" vertical="center"/>
    </xf>
    <xf numFmtId="0" fontId="8" fillId="0" borderId="0" xfId="0" applyFont="1"/>
    <xf numFmtId="0" fontId="7" fillId="3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13" fillId="3" borderId="5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3" fillId="6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6" fillId="0" borderId="0" xfId="0" applyFont="1" applyAlignment="1"/>
    <xf numFmtId="0" fontId="14" fillId="0" borderId="0" xfId="0" applyFont="1"/>
    <xf numFmtId="0" fontId="4" fillId="0" borderId="0" xfId="0" applyFont="1" applyAlignment="1">
      <alignment horizontal="right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vertical="center" indent="1"/>
    </xf>
    <xf numFmtId="0" fontId="7" fillId="3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10" borderId="29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/>
    </xf>
    <xf numFmtId="0" fontId="8" fillId="7" borderId="19" xfId="0" applyFont="1" applyFill="1" applyBorder="1" applyAlignment="1">
      <alignment horizontal="center"/>
    </xf>
    <xf numFmtId="0" fontId="8" fillId="7" borderId="21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center"/>
    </xf>
    <xf numFmtId="2" fontId="2" fillId="0" borderId="31" xfId="0" applyNumberFormat="1" applyFont="1" applyBorder="1" applyAlignment="1">
      <alignment horizontal="center" vertical="top"/>
    </xf>
    <xf numFmtId="2" fontId="2" fillId="0" borderId="32" xfId="0" applyNumberFormat="1" applyFont="1" applyBorder="1" applyAlignment="1">
      <alignment horizontal="center" vertical="top"/>
    </xf>
    <xf numFmtId="14" fontId="2" fillId="0" borderId="32" xfId="0" applyNumberFormat="1" applyFont="1" applyBorder="1" applyAlignment="1">
      <alignment horizontal="center" vertical="top"/>
    </xf>
    <xf numFmtId="0" fontId="2" fillId="0" borderId="32" xfId="0" applyFont="1" applyBorder="1" applyAlignment="1">
      <alignment horizontal="center" vertical="top"/>
    </xf>
    <xf numFmtId="0" fontId="2" fillId="0" borderId="32" xfId="0" applyFont="1" applyFill="1" applyBorder="1" applyAlignment="1">
      <alignment horizontal="left" vertical="top" wrapText="1"/>
    </xf>
    <xf numFmtId="0" fontId="2" fillId="0" borderId="32" xfId="0" applyFont="1" applyFill="1" applyBorder="1" applyAlignment="1">
      <alignment horizontal="left" vertical="top"/>
    </xf>
    <xf numFmtId="0" fontId="2" fillId="0" borderId="33" xfId="0" applyFont="1" applyFill="1" applyBorder="1" applyAlignment="1">
      <alignment horizontal="left" vertical="top"/>
    </xf>
    <xf numFmtId="0" fontId="17" fillId="6" borderId="22" xfId="0" applyFont="1" applyFill="1" applyBorder="1" applyAlignment="1">
      <alignment horizontal="center" vertical="top"/>
    </xf>
    <xf numFmtId="0" fontId="17" fillId="6" borderId="23" xfId="0" applyFont="1" applyFill="1" applyBorder="1" applyAlignment="1">
      <alignment horizontal="center" vertical="top"/>
    </xf>
    <xf numFmtId="0" fontId="17" fillId="6" borderId="24" xfId="0" applyFont="1" applyFill="1" applyBorder="1" applyAlignment="1">
      <alignment horizontal="center" vertical="top"/>
    </xf>
    <xf numFmtId="2" fontId="2" fillId="0" borderId="25" xfId="0" applyNumberFormat="1" applyFont="1" applyBorder="1" applyAlignment="1">
      <alignment horizontal="center" vertical="top"/>
    </xf>
    <xf numFmtId="2" fontId="2" fillId="0" borderId="26" xfId="0" applyNumberFormat="1" applyFont="1" applyBorder="1" applyAlignment="1">
      <alignment horizontal="center" vertical="top"/>
    </xf>
    <xf numFmtId="14" fontId="2" fillId="0" borderId="26" xfId="0" applyNumberFormat="1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/>
    </xf>
    <xf numFmtId="0" fontId="2" fillId="0" borderId="26" xfId="0" applyFont="1" applyFill="1" applyBorder="1" applyAlignment="1">
      <alignment horizontal="left" vertical="top"/>
    </xf>
    <xf numFmtId="0" fontId="2" fillId="0" borderId="27" xfId="0" applyFont="1" applyFill="1" applyBorder="1" applyAlignment="1">
      <alignment horizontal="left" vertical="top"/>
    </xf>
    <xf numFmtId="0" fontId="2" fillId="0" borderId="26" xfId="0" applyFont="1" applyFill="1" applyBorder="1" applyAlignment="1">
      <alignment horizontal="left" vertical="top" wrapText="1"/>
    </xf>
    <xf numFmtId="2" fontId="2" fillId="0" borderId="28" xfId="0" applyNumberFormat="1" applyFont="1" applyBorder="1" applyAlignment="1">
      <alignment horizontal="center" vertical="top"/>
    </xf>
    <xf numFmtId="2" fontId="2" fillId="0" borderId="13" xfId="0" applyNumberFormat="1" applyFont="1" applyBorder="1" applyAlignment="1">
      <alignment horizontal="center" vertical="top"/>
    </xf>
    <xf numFmtId="14" fontId="2" fillId="0" borderId="13" xfId="0" applyNumberFormat="1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3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/>
    </xf>
    <xf numFmtId="0" fontId="2" fillId="0" borderId="14" xfId="0" applyFont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169335</xdr:colOff>
      <xdr:row>15</xdr:row>
      <xdr:rowOff>349249</xdr:rowOff>
    </xdr:from>
    <xdr:to>
      <xdr:col>28</xdr:col>
      <xdr:colOff>317501</xdr:colOff>
      <xdr:row>16</xdr:row>
      <xdr:rowOff>328083</xdr:rowOff>
    </xdr:to>
    <xdr:sp macro="[0]!CompleteWord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D4C3B348-4576-4705-8CE8-F1C83571E143}"/>
            </a:ext>
          </a:extLst>
        </xdr:cNvPr>
        <xdr:cNvSpPr/>
      </xdr:nvSpPr>
      <xdr:spPr>
        <a:xfrm>
          <a:off x="9694335" y="6148916"/>
          <a:ext cx="1291166" cy="359834"/>
        </a:xfrm>
        <a:prstGeom prst="roundRect">
          <a:avLst/>
        </a:prstGeom>
        <a:solidFill>
          <a:srgbClr val="FF99CC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Complete</a:t>
          </a:r>
          <a:r>
            <a:rPr lang="en-GB" sz="1100" baseline="0"/>
            <a:t> Word</a:t>
          </a:r>
          <a:endParaRPr lang="en-GB" sz="1100"/>
        </a:p>
      </xdr:txBody>
    </xdr:sp>
    <xdr:clientData/>
  </xdr:twoCellAnchor>
  <xdr:twoCellAnchor>
    <xdr:from>
      <xdr:col>25</xdr:col>
      <xdr:colOff>179918</xdr:colOff>
      <xdr:row>17</xdr:row>
      <xdr:rowOff>52916</xdr:rowOff>
    </xdr:from>
    <xdr:to>
      <xdr:col>28</xdr:col>
      <xdr:colOff>328084</xdr:colOff>
      <xdr:row>18</xdr:row>
      <xdr:rowOff>31750</xdr:rowOff>
    </xdr:to>
    <xdr:sp macro="[0]!ExchangeLettersProcess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425A85BF-0D19-495F-95F0-A8D8AA0A0D50}"/>
            </a:ext>
          </a:extLst>
        </xdr:cNvPr>
        <xdr:cNvSpPr/>
      </xdr:nvSpPr>
      <xdr:spPr>
        <a:xfrm>
          <a:off x="9704918" y="6614583"/>
          <a:ext cx="1291166" cy="359834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Exchange</a:t>
          </a:r>
          <a:r>
            <a:rPr lang="en-GB" sz="1100" baseline="0"/>
            <a:t> Letters</a:t>
          </a:r>
          <a:endParaRPr lang="en-GB" sz="1100"/>
        </a:p>
      </xdr:txBody>
    </xdr:sp>
    <xdr:clientData/>
  </xdr:twoCellAnchor>
  <xdr:twoCellAnchor>
    <xdr:from>
      <xdr:col>21</xdr:col>
      <xdr:colOff>317501</xdr:colOff>
      <xdr:row>17</xdr:row>
      <xdr:rowOff>52916</xdr:rowOff>
    </xdr:from>
    <xdr:to>
      <xdr:col>25</xdr:col>
      <xdr:colOff>84667</xdr:colOff>
      <xdr:row>18</xdr:row>
      <xdr:rowOff>31750</xdr:rowOff>
    </xdr:to>
    <xdr:sp macro="[0]!Pass" textlink="">
      <xdr:nvSpPr>
        <xdr:cNvPr id="12" name="Rectangle: Rounded Corners 11">
          <a:extLst>
            <a:ext uri="{FF2B5EF4-FFF2-40B4-BE49-F238E27FC236}">
              <a16:creationId xmlns:a16="http://schemas.microsoft.com/office/drawing/2014/main" id="{FEB7CD0A-B2BB-429F-BDFE-AB573435B7DF}"/>
            </a:ext>
          </a:extLst>
        </xdr:cNvPr>
        <xdr:cNvSpPr/>
      </xdr:nvSpPr>
      <xdr:spPr>
        <a:xfrm>
          <a:off x="8318501" y="6614583"/>
          <a:ext cx="1291166" cy="359834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Pass</a:t>
          </a:r>
        </a:p>
      </xdr:txBody>
    </xdr:sp>
    <xdr:clientData/>
  </xdr:twoCellAnchor>
  <xdr:twoCellAnchor>
    <xdr:from>
      <xdr:col>21</xdr:col>
      <xdr:colOff>306917</xdr:colOff>
      <xdr:row>15</xdr:row>
      <xdr:rowOff>349249</xdr:rowOff>
    </xdr:from>
    <xdr:to>
      <xdr:col>25</xdr:col>
      <xdr:colOff>74083</xdr:colOff>
      <xdr:row>16</xdr:row>
      <xdr:rowOff>328083</xdr:rowOff>
    </xdr:to>
    <xdr:sp macro="[0]!RevealLetters" textlink="">
      <xdr:nvSpPr>
        <xdr:cNvPr id="13" name="Rectangle: Rounded Corners 12">
          <a:extLst>
            <a:ext uri="{FF2B5EF4-FFF2-40B4-BE49-F238E27FC236}">
              <a16:creationId xmlns:a16="http://schemas.microsoft.com/office/drawing/2014/main" id="{64DE0877-D180-451E-9B6C-A789C9C8D2A0}"/>
            </a:ext>
          </a:extLst>
        </xdr:cNvPr>
        <xdr:cNvSpPr/>
      </xdr:nvSpPr>
      <xdr:spPr>
        <a:xfrm>
          <a:off x="8307917" y="6148916"/>
          <a:ext cx="1291166" cy="359834"/>
        </a:xfrm>
        <a:prstGeom prst="roundRect">
          <a:avLst/>
        </a:prstGeom>
        <a:solidFill>
          <a:srgbClr val="FF99CC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Reveal</a:t>
          </a:r>
          <a:r>
            <a:rPr lang="en-GB" sz="1100" baseline="0"/>
            <a:t> Letters</a:t>
          </a:r>
          <a:endParaRPr lang="en-GB" sz="1100"/>
        </a:p>
      </xdr:txBody>
    </xdr:sp>
    <xdr:clientData/>
  </xdr:twoCellAnchor>
  <xdr:twoCellAnchor>
    <xdr:from>
      <xdr:col>18</xdr:col>
      <xdr:colOff>52917</xdr:colOff>
      <xdr:row>15</xdr:row>
      <xdr:rowOff>359833</xdr:rowOff>
    </xdr:from>
    <xdr:to>
      <xdr:col>21</xdr:col>
      <xdr:colOff>201083</xdr:colOff>
      <xdr:row>16</xdr:row>
      <xdr:rowOff>338667</xdr:rowOff>
    </xdr:to>
    <xdr:sp macro="[0]!StartGame" textlink="">
      <xdr:nvSpPr>
        <xdr:cNvPr id="14" name="Rectangle: Rounded Corners 13">
          <a:extLst>
            <a:ext uri="{FF2B5EF4-FFF2-40B4-BE49-F238E27FC236}">
              <a16:creationId xmlns:a16="http://schemas.microsoft.com/office/drawing/2014/main" id="{D30D8CD7-D06E-4ECF-B0C7-4DF9D90EDB93}"/>
            </a:ext>
          </a:extLst>
        </xdr:cNvPr>
        <xdr:cNvSpPr/>
      </xdr:nvSpPr>
      <xdr:spPr>
        <a:xfrm>
          <a:off x="6910917" y="6159500"/>
          <a:ext cx="1291166" cy="359834"/>
        </a:xfrm>
        <a:prstGeom prst="roundRect">
          <a:avLst/>
        </a:prstGeom>
        <a:solidFill>
          <a:schemeClr val="accent1">
            <a:lumMod val="75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Start</a:t>
          </a:r>
          <a:r>
            <a:rPr lang="en-GB" sz="1100" baseline="0"/>
            <a:t> Game</a:t>
          </a:r>
          <a:endParaRPr lang="en-GB" sz="1100"/>
        </a:p>
      </xdr:txBody>
    </xdr:sp>
    <xdr:clientData/>
  </xdr:twoCellAnchor>
  <xdr:twoCellAnchor>
    <xdr:from>
      <xdr:col>18</xdr:col>
      <xdr:colOff>52914</xdr:colOff>
      <xdr:row>17</xdr:row>
      <xdr:rowOff>52919</xdr:rowOff>
    </xdr:from>
    <xdr:to>
      <xdr:col>21</xdr:col>
      <xdr:colOff>201080</xdr:colOff>
      <xdr:row>18</xdr:row>
      <xdr:rowOff>31753</xdr:rowOff>
    </xdr:to>
    <xdr:sp macro="[0]!ResetBoard" textlink="">
      <xdr:nvSpPr>
        <xdr:cNvPr id="15" name="Rectangle: Rounded Corners 14">
          <a:extLst>
            <a:ext uri="{FF2B5EF4-FFF2-40B4-BE49-F238E27FC236}">
              <a16:creationId xmlns:a16="http://schemas.microsoft.com/office/drawing/2014/main" id="{A336DC0A-7684-4B43-B03A-7FB2F4D25A27}"/>
            </a:ext>
          </a:extLst>
        </xdr:cNvPr>
        <xdr:cNvSpPr/>
      </xdr:nvSpPr>
      <xdr:spPr>
        <a:xfrm>
          <a:off x="6910914" y="6614586"/>
          <a:ext cx="1291166" cy="359834"/>
        </a:xfrm>
        <a:prstGeom prst="roundRect">
          <a:avLst/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Reset</a:t>
          </a:r>
          <a:r>
            <a:rPr lang="en-GB" sz="1100" baseline="0"/>
            <a:t> Board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omhedge198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214"/>
  <sheetViews>
    <sheetView showGridLines="0" tabSelected="1" zoomScaleNormal="100" workbookViewId="0"/>
  </sheetViews>
  <sheetFormatPr defaultRowHeight="15" x14ac:dyDescent="0.25"/>
  <cols>
    <col min="1" max="16" width="5.7109375" style="3" customWidth="1"/>
    <col min="17" max="24" width="5.7109375" style="5" customWidth="1"/>
    <col min="25" max="33" width="5.7109375" style="6" customWidth="1"/>
    <col min="34" max="34" width="13.5703125" style="6" bestFit="1" customWidth="1"/>
    <col min="35" max="52" width="5.7109375" style="6" customWidth="1"/>
    <col min="53" max="16384" width="9.140625" style="6"/>
  </cols>
  <sheetData>
    <row r="1" spans="1:34" ht="36.75" thickBot="1" x14ac:dyDescent="0.6">
      <c r="B1" s="4" t="s">
        <v>12</v>
      </c>
    </row>
    <row r="2" spans="1:34" s="5" customFormat="1" ht="30" customHeight="1" thickBot="1" x14ac:dyDescent="0.4">
      <c r="A2" s="7"/>
      <c r="B2" s="8"/>
      <c r="C2" s="9"/>
      <c r="D2" s="9"/>
      <c r="E2" s="10"/>
      <c r="F2" s="9"/>
      <c r="G2" s="9"/>
      <c r="H2" s="9"/>
      <c r="I2" s="11"/>
      <c r="J2" s="9"/>
      <c r="K2" s="9"/>
      <c r="L2" s="9"/>
      <c r="M2" s="10"/>
      <c r="N2" s="9"/>
      <c r="O2" s="9"/>
      <c r="P2" s="51"/>
      <c r="R2" s="76" t="s">
        <v>38</v>
      </c>
      <c r="S2" s="77"/>
      <c r="T2" s="76" t="s">
        <v>37</v>
      </c>
      <c r="U2" s="77"/>
      <c r="V2" s="76" t="s">
        <v>36</v>
      </c>
      <c r="W2" s="80"/>
      <c r="X2" s="80"/>
      <c r="Y2" s="77"/>
    </row>
    <row r="3" spans="1:34" s="5" customFormat="1" ht="30" customHeight="1" thickBot="1" x14ac:dyDescent="0.3">
      <c r="A3" s="7"/>
      <c r="B3" s="12"/>
      <c r="C3" s="13"/>
      <c r="D3" s="14"/>
      <c r="E3" s="14"/>
      <c r="F3" s="14"/>
      <c r="G3" s="15"/>
      <c r="H3" s="14"/>
      <c r="I3" s="14"/>
      <c r="J3" s="14"/>
      <c r="K3" s="15"/>
      <c r="L3" s="14"/>
      <c r="M3" s="14"/>
      <c r="N3" s="14"/>
      <c r="O3" s="13"/>
      <c r="P3" s="16"/>
      <c r="R3" s="78">
        <v>1</v>
      </c>
      <c r="S3" s="79"/>
      <c r="T3" s="78">
        <v>1</v>
      </c>
      <c r="U3" s="79"/>
      <c r="V3" s="78">
        <f>100-SUM(UsedLetterDist)</f>
        <v>100</v>
      </c>
      <c r="W3" s="81"/>
      <c r="X3" s="81"/>
      <c r="Y3" s="79"/>
    </row>
    <row r="4" spans="1:34" s="5" customFormat="1" ht="30" customHeight="1" thickBot="1" x14ac:dyDescent="0.3">
      <c r="A4" s="7"/>
      <c r="B4" s="12"/>
      <c r="C4" s="14"/>
      <c r="D4" s="13"/>
      <c r="E4" s="14"/>
      <c r="F4" s="14"/>
      <c r="G4" s="14"/>
      <c r="H4" s="17"/>
      <c r="I4" s="14"/>
      <c r="J4" s="17"/>
      <c r="K4" s="14"/>
      <c r="L4" s="14"/>
      <c r="M4" s="14"/>
      <c r="N4" s="13"/>
      <c r="O4" s="14"/>
      <c r="P4" s="16"/>
      <c r="R4" s="18"/>
    </row>
    <row r="5" spans="1:34" s="5" customFormat="1" ht="30" customHeight="1" thickBot="1" x14ac:dyDescent="0.4">
      <c r="A5" s="7"/>
      <c r="B5" s="19"/>
      <c r="C5" s="14"/>
      <c r="D5" s="14"/>
      <c r="E5" s="13"/>
      <c r="F5" s="14"/>
      <c r="G5" s="14"/>
      <c r="H5" s="14"/>
      <c r="I5" s="17"/>
      <c r="J5" s="14"/>
      <c r="K5" s="14"/>
      <c r="L5" s="14"/>
      <c r="M5" s="13"/>
      <c r="N5" s="14"/>
      <c r="O5" s="14"/>
      <c r="P5" s="20"/>
      <c r="R5" s="61" t="s">
        <v>39</v>
      </c>
      <c r="S5" s="62"/>
      <c r="T5" s="63"/>
      <c r="U5" s="73"/>
      <c r="V5" s="74"/>
      <c r="W5" s="74"/>
      <c r="X5" s="74"/>
      <c r="Y5" s="74"/>
      <c r="Z5" s="74"/>
      <c r="AA5" s="75"/>
      <c r="AB5" s="61" t="s">
        <v>35</v>
      </c>
      <c r="AC5" s="62"/>
      <c r="AD5" s="63"/>
    </row>
    <row r="6" spans="1:34" s="5" customFormat="1" ht="30" customHeight="1" thickBot="1" x14ac:dyDescent="0.4">
      <c r="A6" s="7"/>
      <c r="B6" s="12"/>
      <c r="C6" s="14"/>
      <c r="D6" s="14"/>
      <c r="E6" s="14"/>
      <c r="F6" s="13"/>
      <c r="G6" s="14"/>
      <c r="H6" s="14"/>
      <c r="I6" s="14"/>
      <c r="J6" s="14"/>
      <c r="K6" s="14"/>
      <c r="L6" s="13"/>
      <c r="M6" s="14"/>
      <c r="N6" s="14"/>
      <c r="O6" s="14"/>
      <c r="P6" s="16"/>
      <c r="R6" s="67" t="s">
        <v>40</v>
      </c>
      <c r="S6" s="68"/>
      <c r="T6" s="69"/>
      <c r="U6" s="59"/>
      <c r="V6" s="58"/>
      <c r="W6" s="58"/>
      <c r="X6" s="58"/>
      <c r="Y6" s="58"/>
      <c r="Z6" s="58"/>
      <c r="AA6" s="60"/>
      <c r="AB6" s="64"/>
      <c r="AC6" s="65"/>
      <c r="AD6" s="66"/>
    </row>
    <row r="7" spans="1:34" s="5" customFormat="1" ht="30" customHeight="1" thickBot="1" x14ac:dyDescent="0.4">
      <c r="A7" s="7"/>
      <c r="B7" s="12"/>
      <c r="C7" s="15"/>
      <c r="D7" s="14"/>
      <c r="E7" s="14"/>
      <c r="F7" s="14"/>
      <c r="G7" s="15"/>
      <c r="H7" s="14"/>
      <c r="I7" s="14"/>
      <c r="J7" s="14"/>
      <c r="K7" s="15"/>
      <c r="L7" s="14"/>
      <c r="M7" s="14"/>
      <c r="N7" s="14"/>
      <c r="O7" s="15"/>
      <c r="P7" s="16"/>
      <c r="R7" s="21"/>
      <c r="S7" s="21"/>
      <c r="T7" s="21"/>
      <c r="U7" s="22"/>
      <c r="X7" s="22"/>
      <c r="Y7" s="22"/>
      <c r="Z7" s="22"/>
      <c r="AA7" s="22"/>
      <c r="AB7" s="23"/>
      <c r="AC7" s="23"/>
      <c r="AD7" s="23"/>
      <c r="AH7" s="22"/>
    </row>
    <row r="8" spans="1:34" s="5" customFormat="1" ht="30" customHeight="1" thickBot="1" x14ac:dyDescent="0.45">
      <c r="A8" s="7"/>
      <c r="B8" s="12"/>
      <c r="C8" s="14"/>
      <c r="D8" s="17"/>
      <c r="E8" s="14"/>
      <c r="F8" s="14"/>
      <c r="G8" s="14"/>
      <c r="H8" s="17"/>
      <c r="I8" s="14"/>
      <c r="J8" s="17"/>
      <c r="K8" s="14"/>
      <c r="L8" s="14"/>
      <c r="M8" s="14"/>
      <c r="N8" s="17"/>
      <c r="O8" s="14"/>
      <c r="P8" s="16"/>
      <c r="R8" s="61" t="s">
        <v>41</v>
      </c>
      <c r="S8" s="62"/>
      <c r="T8" s="63"/>
      <c r="U8" s="73"/>
      <c r="V8" s="74"/>
      <c r="W8" s="74"/>
      <c r="X8" s="74"/>
      <c r="Y8" s="74"/>
      <c r="Z8" s="74"/>
      <c r="AA8" s="75"/>
      <c r="AB8" s="61" t="s">
        <v>35</v>
      </c>
      <c r="AC8" s="62"/>
      <c r="AD8" s="63"/>
      <c r="AE8" s="24"/>
    </row>
    <row r="9" spans="1:34" s="5" customFormat="1" ht="30" customHeight="1" thickBot="1" x14ac:dyDescent="0.45">
      <c r="A9" s="7"/>
      <c r="B9" s="25"/>
      <c r="C9" s="14"/>
      <c r="D9" s="14"/>
      <c r="E9" s="17"/>
      <c r="F9" s="14"/>
      <c r="G9" s="14"/>
      <c r="H9" s="14"/>
      <c r="I9" s="13"/>
      <c r="J9" s="14"/>
      <c r="K9" s="14"/>
      <c r="L9" s="14"/>
      <c r="M9" s="17"/>
      <c r="N9" s="14"/>
      <c r="O9" s="14"/>
      <c r="P9" s="55"/>
      <c r="R9" s="67" t="s">
        <v>40</v>
      </c>
      <c r="S9" s="68"/>
      <c r="T9" s="69"/>
      <c r="U9" s="26"/>
      <c r="V9" s="27"/>
      <c r="W9" s="27"/>
      <c r="X9" s="27"/>
      <c r="Y9" s="27"/>
      <c r="Z9" s="27"/>
      <c r="AA9" s="28"/>
      <c r="AB9" s="70"/>
      <c r="AC9" s="71"/>
      <c r="AD9" s="72"/>
      <c r="AE9" s="24"/>
    </row>
    <row r="10" spans="1:34" s="5" customFormat="1" ht="30" customHeight="1" thickBot="1" x14ac:dyDescent="0.45">
      <c r="A10" s="7"/>
      <c r="B10" s="12"/>
      <c r="C10" s="14"/>
      <c r="D10" s="17"/>
      <c r="E10" s="14"/>
      <c r="F10" s="14"/>
      <c r="G10" s="14"/>
      <c r="H10" s="17"/>
      <c r="I10" s="14"/>
      <c r="J10" s="17"/>
      <c r="K10" s="14"/>
      <c r="L10" s="14"/>
      <c r="M10" s="14"/>
      <c r="N10" s="17"/>
      <c r="O10" s="14"/>
      <c r="P10" s="16"/>
      <c r="R10" s="21"/>
      <c r="S10" s="21"/>
      <c r="T10" s="21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4"/>
    </row>
    <row r="11" spans="1:34" s="5" customFormat="1" ht="30" customHeight="1" thickBot="1" x14ac:dyDescent="0.45">
      <c r="A11" s="7"/>
      <c r="B11" s="12"/>
      <c r="C11" s="15"/>
      <c r="D11" s="14"/>
      <c r="E11" s="14"/>
      <c r="F11" s="14"/>
      <c r="G11" s="15"/>
      <c r="H11" s="14"/>
      <c r="I11" s="14"/>
      <c r="J11" s="14"/>
      <c r="K11" s="15"/>
      <c r="L11" s="14"/>
      <c r="M11" s="14"/>
      <c r="N11" s="14"/>
      <c r="O11" s="15"/>
      <c r="P11" s="16"/>
      <c r="R11" s="61" t="s">
        <v>42</v>
      </c>
      <c r="S11" s="62"/>
      <c r="T11" s="63"/>
      <c r="U11" s="73"/>
      <c r="V11" s="74"/>
      <c r="W11" s="74"/>
      <c r="X11" s="74"/>
      <c r="Y11" s="74"/>
      <c r="Z11" s="74"/>
      <c r="AA11" s="75"/>
      <c r="AB11" s="61" t="s">
        <v>35</v>
      </c>
      <c r="AC11" s="62"/>
      <c r="AD11" s="63"/>
      <c r="AE11" s="24"/>
    </row>
    <row r="12" spans="1:34" s="5" customFormat="1" ht="30" customHeight="1" thickBot="1" x14ac:dyDescent="0.45">
      <c r="A12" s="7"/>
      <c r="B12" s="12"/>
      <c r="C12" s="14"/>
      <c r="D12" s="14"/>
      <c r="E12" s="14"/>
      <c r="F12" s="13"/>
      <c r="G12" s="14"/>
      <c r="H12" s="14"/>
      <c r="I12" s="14"/>
      <c r="J12" s="14"/>
      <c r="K12" s="14"/>
      <c r="L12" s="13"/>
      <c r="M12" s="14"/>
      <c r="N12" s="14"/>
      <c r="O12" s="14"/>
      <c r="P12" s="16"/>
      <c r="R12" s="67" t="s">
        <v>40</v>
      </c>
      <c r="S12" s="68"/>
      <c r="T12" s="69"/>
      <c r="U12" s="26"/>
      <c r="V12" s="27"/>
      <c r="W12" s="27"/>
      <c r="X12" s="27"/>
      <c r="Y12" s="27"/>
      <c r="Z12" s="27"/>
      <c r="AA12" s="28"/>
      <c r="AB12" s="70"/>
      <c r="AC12" s="71"/>
      <c r="AD12" s="72"/>
      <c r="AE12" s="24"/>
    </row>
    <row r="13" spans="1:34" s="5" customFormat="1" ht="30" customHeight="1" thickBot="1" x14ac:dyDescent="0.45">
      <c r="A13" s="7"/>
      <c r="B13" s="29"/>
      <c r="C13" s="14"/>
      <c r="D13" s="14"/>
      <c r="E13" s="13"/>
      <c r="F13" s="14"/>
      <c r="G13" s="14"/>
      <c r="H13" s="14"/>
      <c r="I13" s="17"/>
      <c r="J13" s="14"/>
      <c r="K13" s="14"/>
      <c r="L13" s="14"/>
      <c r="M13" s="13"/>
      <c r="N13" s="14"/>
      <c r="O13" s="14"/>
      <c r="P13" s="20"/>
      <c r="R13" s="21"/>
      <c r="S13" s="21"/>
      <c r="T13" s="21"/>
      <c r="U13" s="23"/>
      <c r="V13" s="23"/>
      <c r="W13" s="23"/>
      <c r="X13" s="23"/>
      <c r="Y13" s="23"/>
      <c r="Z13" s="23"/>
      <c r="AA13" s="23"/>
      <c r="AB13" s="30"/>
      <c r="AC13" s="30"/>
      <c r="AD13" s="30"/>
      <c r="AE13" s="24"/>
    </row>
    <row r="14" spans="1:34" s="5" customFormat="1" ht="30" customHeight="1" thickBot="1" x14ac:dyDescent="0.45">
      <c r="A14" s="7"/>
      <c r="B14" s="12"/>
      <c r="C14" s="14"/>
      <c r="D14" s="13"/>
      <c r="E14" s="14"/>
      <c r="F14" s="14"/>
      <c r="G14" s="14"/>
      <c r="H14" s="17"/>
      <c r="I14" s="14"/>
      <c r="J14" s="17"/>
      <c r="K14" s="14"/>
      <c r="L14" s="14"/>
      <c r="M14" s="14"/>
      <c r="N14" s="13"/>
      <c r="O14" s="14"/>
      <c r="P14" s="16"/>
      <c r="R14" s="61" t="s">
        <v>43</v>
      </c>
      <c r="S14" s="62"/>
      <c r="T14" s="63"/>
      <c r="U14" s="73"/>
      <c r="V14" s="74"/>
      <c r="W14" s="74"/>
      <c r="X14" s="74"/>
      <c r="Y14" s="74"/>
      <c r="Z14" s="74"/>
      <c r="AA14" s="75"/>
      <c r="AB14" s="61" t="s">
        <v>35</v>
      </c>
      <c r="AC14" s="62"/>
      <c r="AD14" s="63"/>
      <c r="AE14" s="24"/>
    </row>
    <row r="15" spans="1:34" s="5" customFormat="1" ht="30" customHeight="1" thickBot="1" x14ac:dyDescent="0.45">
      <c r="A15" s="7"/>
      <c r="B15" s="12"/>
      <c r="C15" s="13"/>
      <c r="D15" s="14"/>
      <c r="E15" s="14"/>
      <c r="F15" s="14"/>
      <c r="G15" s="15"/>
      <c r="H15" s="14"/>
      <c r="I15" s="14"/>
      <c r="J15" s="14"/>
      <c r="K15" s="15"/>
      <c r="L15" s="14"/>
      <c r="M15" s="14"/>
      <c r="N15" s="14"/>
      <c r="O15" s="13"/>
      <c r="P15" s="16"/>
      <c r="R15" s="67" t="s">
        <v>40</v>
      </c>
      <c r="S15" s="68"/>
      <c r="T15" s="69"/>
      <c r="U15" s="26"/>
      <c r="V15" s="27"/>
      <c r="W15" s="27"/>
      <c r="X15" s="27"/>
      <c r="Y15" s="27"/>
      <c r="Z15" s="27"/>
      <c r="AA15" s="28"/>
      <c r="AB15" s="70"/>
      <c r="AC15" s="71"/>
      <c r="AD15" s="72"/>
      <c r="AE15" s="24"/>
    </row>
    <row r="16" spans="1:34" s="5" customFormat="1" ht="30" customHeight="1" thickBot="1" x14ac:dyDescent="0.45">
      <c r="A16" s="7"/>
      <c r="B16" s="31"/>
      <c r="C16" s="32"/>
      <c r="D16" s="32"/>
      <c r="E16" s="33"/>
      <c r="F16" s="32"/>
      <c r="G16" s="32"/>
      <c r="H16" s="32"/>
      <c r="I16" s="56"/>
      <c r="J16" s="32"/>
      <c r="K16" s="32"/>
      <c r="L16" s="32"/>
      <c r="M16" s="57"/>
      <c r="N16" s="32"/>
      <c r="O16" s="32"/>
      <c r="P16" s="34"/>
      <c r="AE16" s="24"/>
    </row>
    <row r="17" spans="2:24" ht="30" customHeight="1" thickBot="1" x14ac:dyDescent="0.3">
      <c r="B17" s="35"/>
    </row>
    <row r="18" spans="2:24" ht="30" customHeight="1" thickBot="1" x14ac:dyDescent="0.3">
      <c r="B18" s="36"/>
      <c r="C18" s="37" t="s">
        <v>27</v>
      </c>
      <c r="D18" s="37"/>
      <c r="E18" s="37"/>
      <c r="F18" s="37"/>
      <c r="G18" s="38"/>
      <c r="H18" s="37"/>
      <c r="I18" s="39"/>
      <c r="J18" s="37" t="s">
        <v>29</v>
      </c>
      <c r="K18" s="37"/>
      <c r="L18" s="37"/>
      <c r="M18" s="37"/>
      <c r="N18" s="37"/>
      <c r="O18" s="37"/>
      <c r="P18" s="37"/>
    </row>
    <row r="19" spans="2:24" ht="30" customHeight="1" thickBot="1" x14ac:dyDescent="0.3">
      <c r="B19" s="40"/>
      <c r="C19" s="37" t="s">
        <v>28</v>
      </c>
      <c r="D19" s="37"/>
      <c r="E19" s="37"/>
      <c r="F19" s="37"/>
      <c r="G19" s="38"/>
      <c r="H19" s="37"/>
      <c r="I19" s="41"/>
      <c r="J19" s="37" t="s">
        <v>30</v>
      </c>
      <c r="K19" s="37"/>
      <c r="L19" s="37"/>
      <c r="M19" s="37"/>
      <c r="N19" s="37"/>
      <c r="O19" s="37"/>
      <c r="P19" s="37"/>
    </row>
    <row r="20" spans="2:24" ht="30" customHeight="1" x14ac:dyDescent="0.25"/>
    <row r="26" spans="2:24" x14ac:dyDescent="0.25">
      <c r="B26" s="5"/>
      <c r="C26" s="5"/>
      <c r="D26" s="5"/>
      <c r="E26" s="5"/>
      <c r="F26" s="5"/>
      <c r="G26" s="5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2:24" x14ac:dyDescent="0.25">
      <c r="B27" s="5"/>
      <c r="C27" s="5"/>
      <c r="D27" s="5"/>
      <c r="E27" s="5"/>
      <c r="F27" s="5"/>
      <c r="G27" s="5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2:24" x14ac:dyDescent="0.25">
      <c r="B28" s="5"/>
      <c r="C28" s="5"/>
      <c r="D28" s="5"/>
      <c r="E28" s="5"/>
      <c r="F28" s="5"/>
      <c r="G28" s="5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2:24" x14ac:dyDescent="0.25">
      <c r="B29" s="5"/>
      <c r="C29" s="5"/>
      <c r="D29" s="5"/>
      <c r="E29" s="5"/>
      <c r="F29" s="5"/>
      <c r="G29" s="5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2:24" x14ac:dyDescent="0.25">
      <c r="B30" s="5"/>
      <c r="C30" s="5"/>
      <c r="D30" s="5"/>
      <c r="E30" s="5"/>
      <c r="F30" s="5"/>
      <c r="G30" s="5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2:24" x14ac:dyDescent="0.25">
      <c r="B31" s="5"/>
      <c r="C31" s="5"/>
      <c r="D31" s="5"/>
      <c r="E31" s="5"/>
      <c r="F31" s="5"/>
      <c r="G31" s="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2:24" x14ac:dyDescent="0.25">
      <c r="B32" s="5"/>
      <c r="C32" s="5"/>
      <c r="D32" s="5"/>
      <c r="E32" s="5"/>
      <c r="F32" s="5"/>
      <c r="G32" s="5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2:24" x14ac:dyDescent="0.25">
      <c r="B33" s="5"/>
      <c r="C33" s="5"/>
      <c r="D33" s="5"/>
      <c r="E33" s="5"/>
      <c r="F33" s="5"/>
      <c r="G33" s="5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2:24" x14ac:dyDescent="0.25">
      <c r="B34" s="5"/>
      <c r="C34" s="5"/>
      <c r="D34" s="5"/>
      <c r="E34" s="5"/>
      <c r="F34" s="5"/>
      <c r="G34" s="5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2:24" x14ac:dyDescent="0.25">
      <c r="B35" s="5"/>
      <c r="C35" s="5"/>
      <c r="D35" s="5"/>
      <c r="E35" s="5"/>
      <c r="F35" s="5"/>
      <c r="G35" s="5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2:24" x14ac:dyDescent="0.25">
      <c r="B36" s="5"/>
      <c r="C36" s="5"/>
      <c r="D36" s="5"/>
      <c r="E36" s="5"/>
      <c r="F36" s="5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2:24" x14ac:dyDescent="0.25">
      <c r="B37" s="5"/>
      <c r="C37" s="5"/>
      <c r="D37" s="5"/>
      <c r="E37" s="5"/>
      <c r="F37" s="5"/>
      <c r="G37" s="5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2:24" x14ac:dyDescent="0.25">
      <c r="B38" s="5"/>
      <c r="C38" s="5"/>
      <c r="D38" s="5"/>
      <c r="E38" s="5"/>
      <c r="F38" s="5"/>
      <c r="G38" s="5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25">
      <c r="B39" s="5"/>
      <c r="C39" s="5"/>
      <c r="D39" s="5"/>
      <c r="E39" s="5"/>
      <c r="F39" s="5"/>
      <c r="G39" s="5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25">
      <c r="B40" s="5"/>
      <c r="C40" s="5"/>
      <c r="D40" s="5"/>
      <c r="E40" s="5"/>
      <c r="F40" s="5"/>
      <c r="G40" s="5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25">
      <c r="B41" s="5"/>
      <c r="C41" s="5"/>
      <c r="D41" s="5"/>
      <c r="E41" s="5"/>
      <c r="F41" s="5"/>
      <c r="G41" s="5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2:24" x14ac:dyDescent="0.25">
      <c r="B42" s="5"/>
      <c r="C42" s="5"/>
      <c r="D42" s="5"/>
      <c r="E42" s="5"/>
      <c r="F42" s="5"/>
      <c r="G42" s="5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2:24" x14ac:dyDescent="0.25">
      <c r="B43" s="5"/>
      <c r="C43" s="5"/>
      <c r="D43" s="5"/>
      <c r="E43" s="5"/>
      <c r="F43" s="5"/>
      <c r="G43" s="5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2:24" x14ac:dyDescent="0.25">
      <c r="B44" s="5"/>
      <c r="C44" s="5"/>
      <c r="D44" s="5"/>
      <c r="E44" s="5"/>
      <c r="F44" s="5"/>
      <c r="G44" s="5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2:24" x14ac:dyDescent="0.25">
      <c r="B45" s="5"/>
      <c r="C45" s="5"/>
      <c r="D45" s="5"/>
      <c r="E45" s="5"/>
      <c r="F45" s="5"/>
      <c r="G45" s="5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100" spans="1:31" x14ac:dyDescent="0.25">
      <c r="C100" s="3" t="s">
        <v>31</v>
      </c>
      <c r="M100" s="3" t="s">
        <v>45</v>
      </c>
      <c r="V100" s="42" t="s">
        <v>55</v>
      </c>
      <c r="AE100" s="7" t="s">
        <v>71</v>
      </c>
    </row>
    <row r="101" spans="1:31" x14ac:dyDescent="0.25">
      <c r="AE101" s="7"/>
    </row>
    <row r="102" spans="1:31" s="44" customFormat="1" x14ac:dyDescent="0.25">
      <c r="A102" s="43"/>
      <c r="B102" s="43"/>
      <c r="C102" s="7" t="s">
        <v>32</v>
      </c>
      <c r="D102" s="5"/>
      <c r="E102" s="7" t="s">
        <v>33</v>
      </c>
      <c r="F102" s="7"/>
      <c r="G102" s="7" t="s">
        <v>44</v>
      </c>
      <c r="H102" s="7"/>
      <c r="I102" s="7" t="s">
        <v>34</v>
      </c>
      <c r="J102" s="43"/>
      <c r="K102" s="43"/>
      <c r="L102" s="43"/>
      <c r="M102" s="7">
        <v>1</v>
      </c>
      <c r="N102" s="7">
        <v>2</v>
      </c>
      <c r="O102" s="7">
        <v>3</v>
      </c>
      <c r="P102" s="7">
        <v>4</v>
      </c>
      <c r="Q102" s="7">
        <v>5</v>
      </c>
      <c r="R102" s="7">
        <v>6</v>
      </c>
      <c r="S102" s="7">
        <v>7</v>
      </c>
      <c r="V102" s="7" t="s">
        <v>33</v>
      </c>
      <c r="X102" s="7" t="s">
        <v>32</v>
      </c>
      <c r="Z102" s="53" t="s">
        <v>79</v>
      </c>
      <c r="AA102" s="52" t="s">
        <v>80</v>
      </c>
    </row>
    <row r="103" spans="1:31" ht="18" x14ac:dyDescent="0.35">
      <c r="B103" s="45"/>
      <c r="C103" s="7">
        <v>1</v>
      </c>
      <c r="D103" s="7"/>
      <c r="E103" s="3" t="s">
        <v>0</v>
      </c>
      <c r="F103" s="7"/>
      <c r="G103" s="45">
        <v>1</v>
      </c>
      <c r="H103" s="7"/>
      <c r="I103" s="7"/>
      <c r="J103" s="43"/>
      <c r="K103" s="43"/>
      <c r="L103" s="46" t="s">
        <v>46</v>
      </c>
      <c r="M103" s="7"/>
      <c r="N103" s="7"/>
      <c r="O103" s="7"/>
      <c r="P103" s="7"/>
      <c r="Q103" s="7"/>
      <c r="R103" s="7"/>
      <c r="S103" s="7"/>
      <c r="V103" s="7" t="s">
        <v>0</v>
      </c>
      <c r="W103" s="6"/>
      <c r="X103" s="7">
        <v>1</v>
      </c>
      <c r="Z103" s="53">
        <f t="shared" ref="Z103:Z129" si="0">SUMIF($E$103:$E$202,V103,$I$103:$I$202)</f>
        <v>0</v>
      </c>
      <c r="AA103" s="52">
        <f t="shared" ref="AA103:AA128" si="1">IF(V103="BLANK",COUNTIF(Board,VLOOKUP("-",$E$103:$H$200,1,FALSE)&amp;VLOOKUP("-",$E$103:$H$200,3,FALSE))+COUNTIF($M$103:$S$106,VLOOKUP("-",$E$103:$H$200,1,FALSE)&amp;VLOOKUP("-",$E$103:$H$200,3,FALSE)),COUNTIF(Board,VLOOKUP(V103,$E$103:$H$200,1,FALSE)&amp;VLOOKUP(V103,$E$103:$H$200,3,FALSE))+COUNTIF($M$103:$S$106,VLOOKUP(V103,$E$103:$H$200,1,FALSE)&amp;VLOOKUP(V103,$E$103:$H$200,3,FALSE)))</f>
        <v>0</v>
      </c>
      <c r="AE103" s="7" t="s">
        <v>75</v>
      </c>
    </row>
    <row r="104" spans="1:31" ht="18" x14ac:dyDescent="0.35">
      <c r="B104" s="45"/>
      <c r="C104" s="7">
        <v>2</v>
      </c>
      <c r="D104" s="7"/>
      <c r="E104" s="3" t="s">
        <v>0</v>
      </c>
      <c r="F104" s="7"/>
      <c r="G104" s="45">
        <v>1</v>
      </c>
      <c r="H104" s="7"/>
      <c r="I104" s="7"/>
      <c r="J104" s="43"/>
      <c r="K104" s="43"/>
      <c r="L104" s="46" t="s">
        <v>47</v>
      </c>
      <c r="M104" s="7"/>
      <c r="N104" s="7"/>
      <c r="O104" s="7"/>
      <c r="P104" s="7"/>
      <c r="Q104" s="7"/>
      <c r="R104" s="7"/>
      <c r="S104" s="7"/>
      <c r="V104" s="7" t="s">
        <v>1</v>
      </c>
      <c r="W104" s="6"/>
      <c r="X104" s="7">
        <v>2</v>
      </c>
      <c r="Z104" s="53">
        <f t="shared" si="0"/>
        <v>0</v>
      </c>
      <c r="AA104" s="52">
        <f t="shared" si="1"/>
        <v>0</v>
      </c>
      <c r="AE104" s="7"/>
    </row>
    <row r="105" spans="1:31" ht="18" x14ac:dyDescent="0.35">
      <c r="B105" s="45"/>
      <c r="C105" s="7">
        <v>3</v>
      </c>
      <c r="D105" s="7"/>
      <c r="E105" s="3" t="s">
        <v>0</v>
      </c>
      <c r="F105" s="7"/>
      <c r="G105" s="45">
        <v>1</v>
      </c>
      <c r="H105" s="7"/>
      <c r="I105" s="7"/>
      <c r="J105" s="43"/>
      <c r="K105" s="43"/>
      <c r="L105" s="46" t="s">
        <v>48</v>
      </c>
      <c r="M105" s="7"/>
      <c r="N105" s="7"/>
      <c r="O105" s="7"/>
      <c r="P105" s="7"/>
      <c r="Q105" s="7"/>
      <c r="R105" s="7"/>
      <c r="S105" s="7"/>
      <c r="V105" s="7" t="s">
        <v>2</v>
      </c>
      <c r="W105" s="6"/>
      <c r="X105" s="7">
        <v>3</v>
      </c>
      <c r="Z105" s="53">
        <f t="shared" si="0"/>
        <v>0</v>
      </c>
      <c r="AA105" s="52">
        <f t="shared" si="1"/>
        <v>0</v>
      </c>
    </row>
    <row r="106" spans="1:31" ht="18" x14ac:dyDescent="0.35">
      <c r="B106" s="45"/>
      <c r="C106" s="7">
        <v>4</v>
      </c>
      <c r="D106" s="7"/>
      <c r="E106" s="3" t="s">
        <v>0</v>
      </c>
      <c r="F106" s="7"/>
      <c r="G106" s="45">
        <v>1</v>
      </c>
      <c r="H106" s="7"/>
      <c r="I106" s="7"/>
      <c r="J106" s="43"/>
      <c r="K106" s="43"/>
      <c r="L106" s="46" t="s">
        <v>49</v>
      </c>
      <c r="M106" s="7"/>
      <c r="N106" s="7"/>
      <c r="O106" s="7"/>
      <c r="P106" s="7"/>
      <c r="Q106" s="7"/>
      <c r="R106" s="7"/>
      <c r="S106" s="7"/>
      <c r="V106" s="7" t="s">
        <v>3</v>
      </c>
      <c r="W106" s="6"/>
      <c r="X106" s="7">
        <v>4</v>
      </c>
      <c r="Z106" s="53">
        <f t="shared" si="0"/>
        <v>0</v>
      </c>
      <c r="AA106" s="52">
        <f t="shared" si="1"/>
        <v>0</v>
      </c>
    </row>
    <row r="107" spans="1:31" ht="18" x14ac:dyDescent="0.35">
      <c r="B107" s="45"/>
      <c r="C107" s="7">
        <v>5</v>
      </c>
      <c r="D107" s="7"/>
      <c r="E107" s="3" t="s">
        <v>0</v>
      </c>
      <c r="F107" s="7"/>
      <c r="G107" s="45">
        <v>1</v>
      </c>
      <c r="H107" s="7"/>
      <c r="I107" s="7"/>
      <c r="J107" s="43"/>
      <c r="K107" s="43"/>
      <c r="V107" s="7" t="s">
        <v>4</v>
      </c>
      <c r="W107" s="6"/>
      <c r="X107" s="7">
        <v>5</v>
      </c>
      <c r="Z107" s="53">
        <f t="shared" si="0"/>
        <v>0</v>
      </c>
      <c r="AA107" s="52">
        <f t="shared" si="1"/>
        <v>0</v>
      </c>
    </row>
    <row r="108" spans="1:31" ht="18" x14ac:dyDescent="0.35">
      <c r="B108" s="45"/>
      <c r="C108" s="7">
        <v>6</v>
      </c>
      <c r="D108" s="7"/>
      <c r="E108" s="3" t="s">
        <v>0</v>
      </c>
      <c r="F108" s="7"/>
      <c r="G108" s="45">
        <v>1</v>
      </c>
      <c r="H108" s="7"/>
      <c r="I108" s="7"/>
      <c r="J108" s="43"/>
      <c r="K108" s="47"/>
      <c r="M108" s="3" t="s">
        <v>67</v>
      </c>
      <c r="V108" s="7" t="s">
        <v>5</v>
      </c>
      <c r="W108" s="6"/>
      <c r="X108" s="7">
        <v>6</v>
      </c>
      <c r="Z108" s="53">
        <f t="shared" si="0"/>
        <v>0</v>
      </c>
      <c r="AA108" s="52">
        <f t="shared" si="1"/>
        <v>0</v>
      </c>
    </row>
    <row r="109" spans="1:31" ht="18" x14ac:dyDescent="0.35">
      <c r="B109" s="45"/>
      <c r="C109" s="7">
        <v>7</v>
      </c>
      <c r="D109" s="7"/>
      <c r="E109" s="3" t="s">
        <v>0</v>
      </c>
      <c r="F109" s="7"/>
      <c r="G109" s="45">
        <v>1</v>
      </c>
      <c r="H109" s="7"/>
      <c r="I109" s="7"/>
      <c r="J109" s="43"/>
      <c r="K109" s="48"/>
      <c r="V109" s="7" t="s">
        <v>6</v>
      </c>
      <c r="W109" s="6"/>
      <c r="X109" s="7">
        <v>7</v>
      </c>
      <c r="Z109" s="53">
        <f t="shared" si="0"/>
        <v>0</v>
      </c>
      <c r="AA109" s="52">
        <f t="shared" si="1"/>
        <v>0</v>
      </c>
    </row>
    <row r="110" spans="1:31" ht="18" x14ac:dyDescent="0.35">
      <c r="B110" s="45"/>
      <c r="C110" s="7">
        <v>8</v>
      </c>
      <c r="D110" s="7"/>
      <c r="E110" s="3" t="s">
        <v>0</v>
      </c>
      <c r="F110" s="7"/>
      <c r="G110" s="45">
        <v>1</v>
      </c>
      <c r="H110" s="7"/>
      <c r="I110" s="7"/>
      <c r="J110" s="43"/>
      <c r="K110" s="48"/>
      <c r="M110" s="7">
        <v>1</v>
      </c>
      <c r="N110" s="7">
        <v>2</v>
      </c>
      <c r="O110" s="7">
        <v>3</v>
      </c>
      <c r="P110" s="7">
        <v>4</v>
      </c>
      <c r="Q110" s="7">
        <v>5</v>
      </c>
      <c r="R110" s="7">
        <v>6</v>
      </c>
      <c r="S110" s="7">
        <v>7</v>
      </c>
      <c r="V110" s="7" t="s">
        <v>7</v>
      </c>
      <c r="W110" s="6"/>
      <c r="X110" s="7">
        <v>8</v>
      </c>
      <c r="Z110" s="53">
        <f t="shared" si="0"/>
        <v>0</v>
      </c>
      <c r="AA110" s="52">
        <f t="shared" si="1"/>
        <v>0</v>
      </c>
    </row>
    <row r="111" spans="1:31" ht="18" x14ac:dyDescent="0.35">
      <c r="B111" s="45"/>
      <c r="C111" s="7">
        <v>9</v>
      </c>
      <c r="D111" s="7"/>
      <c r="E111" s="3" t="s">
        <v>0</v>
      </c>
      <c r="F111" s="7"/>
      <c r="G111" s="45">
        <v>1</v>
      </c>
      <c r="H111" s="7"/>
      <c r="I111" s="7"/>
      <c r="J111" s="43"/>
      <c r="K111" s="48"/>
      <c r="L111" s="46"/>
      <c r="M111" s="7"/>
      <c r="N111" s="7"/>
      <c r="O111" s="7"/>
      <c r="P111" s="7"/>
      <c r="Q111" s="7"/>
      <c r="R111" s="7"/>
      <c r="S111" s="7"/>
      <c r="V111" s="7" t="s">
        <v>8</v>
      </c>
      <c r="W111" s="6"/>
      <c r="X111" s="7">
        <v>9</v>
      </c>
      <c r="Z111" s="53">
        <f t="shared" si="0"/>
        <v>0</v>
      </c>
      <c r="AA111" s="52">
        <f t="shared" si="1"/>
        <v>0</v>
      </c>
    </row>
    <row r="112" spans="1:31" ht="18" x14ac:dyDescent="0.35">
      <c r="B112" s="45"/>
      <c r="C112" s="7">
        <v>10</v>
      </c>
      <c r="D112" s="7"/>
      <c r="E112" s="3" t="s">
        <v>1</v>
      </c>
      <c r="F112" s="7"/>
      <c r="G112" s="45">
        <v>3</v>
      </c>
      <c r="H112" s="7"/>
      <c r="I112" s="7"/>
      <c r="J112" s="43"/>
      <c r="K112" s="48"/>
      <c r="V112" s="7" t="s">
        <v>9</v>
      </c>
      <c r="W112" s="6"/>
      <c r="X112" s="7">
        <v>10</v>
      </c>
      <c r="Z112" s="53">
        <f t="shared" si="0"/>
        <v>0</v>
      </c>
      <c r="AA112" s="52">
        <f t="shared" si="1"/>
        <v>0</v>
      </c>
    </row>
    <row r="113" spans="2:27" ht="18" x14ac:dyDescent="0.35">
      <c r="B113" s="45"/>
      <c r="C113" s="7">
        <v>11</v>
      </c>
      <c r="D113" s="7"/>
      <c r="E113" s="3" t="s">
        <v>1</v>
      </c>
      <c r="F113" s="7"/>
      <c r="G113" s="45">
        <v>3</v>
      </c>
      <c r="H113" s="7"/>
      <c r="I113" s="7"/>
      <c r="J113" s="43"/>
      <c r="K113" s="48"/>
      <c r="V113" s="7" t="s">
        <v>10</v>
      </c>
      <c r="W113" s="6"/>
      <c r="X113" s="7">
        <v>11</v>
      </c>
      <c r="Z113" s="53">
        <f t="shared" si="0"/>
        <v>0</v>
      </c>
      <c r="AA113" s="52">
        <f t="shared" si="1"/>
        <v>0</v>
      </c>
    </row>
    <row r="114" spans="2:27" ht="18" x14ac:dyDescent="0.35">
      <c r="B114" s="45"/>
      <c r="C114" s="7">
        <v>12</v>
      </c>
      <c r="D114" s="7"/>
      <c r="E114" s="3" t="s">
        <v>2</v>
      </c>
      <c r="F114" s="7"/>
      <c r="G114" s="45">
        <v>3</v>
      </c>
      <c r="H114" s="7"/>
      <c r="I114" s="7"/>
      <c r="J114" s="43"/>
      <c r="K114" s="48"/>
      <c r="V114" s="7" t="s">
        <v>11</v>
      </c>
      <c r="W114" s="6"/>
      <c r="X114" s="7">
        <v>12</v>
      </c>
      <c r="Z114" s="53">
        <f t="shared" si="0"/>
        <v>0</v>
      </c>
      <c r="AA114" s="52">
        <f t="shared" si="1"/>
        <v>0</v>
      </c>
    </row>
    <row r="115" spans="2:27" ht="18" x14ac:dyDescent="0.35">
      <c r="B115" s="45"/>
      <c r="C115" s="7">
        <v>13</v>
      </c>
      <c r="D115" s="7"/>
      <c r="E115" s="3" t="s">
        <v>2</v>
      </c>
      <c r="F115" s="7"/>
      <c r="G115" s="45">
        <v>3</v>
      </c>
      <c r="H115" s="7"/>
      <c r="I115" s="7"/>
      <c r="J115" s="43"/>
      <c r="K115" s="48"/>
      <c r="V115" s="7" t="s">
        <v>13</v>
      </c>
      <c r="W115" s="6"/>
      <c r="X115" s="7">
        <v>13</v>
      </c>
      <c r="Z115" s="53">
        <f t="shared" si="0"/>
        <v>0</v>
      </c>
      <c r="AA115" s="52">
        <f t="shared" si="1"/>
        <v>0</v>
      </c>
    </row>
    <row r="116" spans="2:27" ht="18" x14ac:dyDescent="0.35">
      <c r="B116" s="45"/>
      <c r="C116" s="7">
        <v>14</v>
      </c>
      <c r="D116" s="7"/>
      <c r="E116" s="3" t="s">
        <v>3</v>
      </c>
      <c r="F116" s="7"/>
      <c r="G116" s="45">
        <v>2</v>
      </c>
      <c r="H116" s="7"/>
      <c r="I116" s="7"/>
      <c r="J116" s="43"/>
      <c r="K116" s="43"/>
      <c r="V116" s="7" t="s">
        <v>14</v>
      </c>
      <c r="W116" s="6"/>
      <c r="X116" s="7">
        <v>14</v>
      </c>
      <c r="Z116" s="53">
        <f t="shared" si="0"/>
        <v>0</v>
      </c>
      <c r="AA116" s="52">
        <f t="shared" si="1"/>
        <v>0</v>
      </c>
    </row>
    <row r="117" spans="2:27" ht="18" x14ac:dyDescent="0.35">
      <c r="B117" s="45"/>
      <c r="C117" s="7">
        <v>15</v>
      </c>
      <c r="D117" s="7"/>
      <c r="E117" s="3" t="s">
        <v>3</v>
      </c>
      <c r="F117" s="7"/>
      <c r="G117" s="45">
        <v>2</v>
      </c>
      <c r="H117" s="7"/>
      <c r="I117" s="7"/>
      <c r="J117" s="43"/>
      <c r="K117" s="43"/>
      <c r="V117" s="7" t="s">
        <v>15</v>
      </c>
      <c r="W117" s="6"/>
      <c r="X117" s="7">
        <v>15</v>
      </c>
      <c r="Z117" s="53">
        <f t="shared" si="0"/>
        <v>0</v>
      </c>
      <c r="AA117" s="52">
        <f t="shared" si="1"/>
        <v>0</v>
      </c>
    </row>
    <row r="118" spans="2:27" ht="18" x14ac:dyDescent="0.35">
      <c r="B118" s="45"/>
      <c r="C118" s="7">
        <v>16</v>
      </c>
      <c r="D118" s="7"/>
      <c r="E118" s="3" t="s">
        <v>3</v>
      </c>
      <c r="F118" s="7"/>
      <c r="G118" s="45">
        <v>2</v>
      </c>
      <c r="H118" s="7"/>
      <c r="I118" s="7"/>
      <c r="J118" s="43"/>
      <c r="K118" s="43"/>
      <c r="V118" s="7" t="s">
        <v>16</v>
      </c>
      <c r="W118" s="6"/>
      <c r="X118" s="7">
        <v>16</v>
      </c>
      <c r="Z118" s="53">
        <f t="shared" si="0"/>
        <v>0</v>
      </c>
      <c r="AA118" s="52">
        <f t="shared" si="1"/>
        <v>0</v>
      </c>
    </row>
    <row r="119" spans="2:27" ht="18" x14ac:dyDescent="0.35">
      <c r="B119" s="45"/>
      <c r="C119" s="7">
        <v>17</v>
      </c>
      <c r="D119" s="7"/>
      <c r="E119" s="3" t="s">
        <v>3</v>
      </c>
      <c r="F119" s="7"/>
      <c r="G119" s="45">
        <v>2</v>
      </c>
      <c r="H119" s="7"/>
      <c r="I119" s="7"/>
      <c r="J119" s="43"/>
      <c r="K119" s="43"/>
      <c r="V119" s="7" t="s">
        <v>17</v>
      </c>
      <c r="W119" s="6"/>
      <c r="X119" s="7">
        <v>17</v>
      </c>
      <c r="Z119" s="53">
        <f t="shared" si="0"/>
        <v>0</v>
      </c>
      <c r="AA119" s="52">
        <f t="shared" si="1"/>
        <v>0</v>
      </c>
    </row>
    <row r="120" spans="2:27" ht="18" x14ac:dyDescent="0.35">
      <c r="B120" s="45"/>
      <c r="C120" s="7">
        <v>18</v>
      </c>
      <c r="D120" s="7"/>
      <c r="E120" s="3" t="s">
        <v>4</v>
      </c>
      <c r="F120" s="7"/>
      <c r="G120" s="45">
        <v>1</v>
      </c>
      <c r="H120" s="7"/>
      <c r="I120" s="7"/>
      <c r="J120" s="43"/>
      <c r="K120" s="43"/>
      <c r="V120" s="7" t="s">
        <v>18</v>
      </c>
      <c r="W120" s="6"/>
      <c r="X120" s="7">
        <v>18</v>
      </c>
      <c r="Z120" s="53">
        <f t="shared" si="0"/>
        <v>0</v>
      </c>
      <c r="AA120" s="52">
        <f t="shared" si="1"/>
        <v>0</v>
      </c>
    </row>
    <row r="121" spans="2:27" ht="18" x14ac:dyDescent="0.35">
      <c r="B121" s="45"/>
      <c r="C121" s="7">
        <v>19</v>
      </c>
      <c r="D121" s="7"/>
      <c r="E121" s="3" t="s">
        <v>4</v>
      </c>
      <c r="F121" s="7"/>
      <c r="G121" s="45">
        <v>1</v>
      </c>
      <c r="H121" s="7"/>
      <c r="I121" s="7"/>
      <c r="J121" s="43"/>
      <c r="K121" s="43"/>
      <c r="V121" s="7" t="s">
        <v>19</v>
      </c>
      <c r="W121" s="6"/>
      <c r="X121" s="7">
        <v>19</v>
      </c>
      <c r="Z121" s="53">
        <f t="shared" si="0"/>
        <v>0</v>
      </c>
      <c r="AA121" s="52">
        <f t="shared" si="1"/>
        <v>0</v>
      </c>
    </row>
    <row r="122" spans="2:27" ht="18" x14ac:dyDescent="0.35">
      <c r="B122" s="45"/>
      <c r="C122" s="7">
        <v>20</v>
      </c>
      <c r="D122" s="7"/>
      <c r="E122" s="3" t="s">
        <v>4</v>
      </c>
      <c r="F122" s="7"/>
      <c r="G122" s="45">
        <v>1</v>
      </c>
      <c r="H122" s="7"/>
      <c r="I122" s="7"/>
      <c r="J122" s="43"/>
      <c r="K122" s="43"/>
      <c r="V122" s="7" t="s">
        <v>20</v>
      </c>
      <c r="W122" s="6"/>
      <c r="X122" s="7">
        <v>20</v>
      </c>
      <c r="Z122" s="53">
        <f t="shared" si="0"/>
        <v>0</v>
      </c>
      <c r="AA122" s="52">
        <f t="shared" si="1"/>
        <v>0</v>
      </c>
    </row>
    <row r="123" spans="2:27" ht="18" x14ac:dyDescent="0.35">
      <c r="B123" s="45"/>
      <c r="C123" s="7">
        <v>21</v>
      </c>
      <c r="D123" s="7"/>
      <c r="E123" s="3" t="s">
        <v>4</v>
      </c>
      <c r="F123" s="7"/>
      <c r="G123" s="45">
        <v>1</v>
      </c>
      <c r="H123" s="7"/>
      <c r="I123" s="7"/>
      <c r="J123" s="43"/>
      <c r="K123" s="43"/>
      <c r="V123" s="7" t="s">
        <v>21</v>
      </c>
      <c r="W123" s="6"/>
      <c r="X123" s="7">
        <v>21</v>
      </c>
      <c r="Z123" s="53">
        <f t="shared" si="0"/>
        <v>0</v>
      </c>
      <c r="AA123" s="52">
        <f t="shared" si="1"/>
        <v>0</v>
      </c>
    </row>
    <row r="124" spans="2:27" ht="18" x14ac:dyDescent="0.35">
      <c r="B124" s="45"/>
      <c r="C124" s="7">
        <v>22</v>
      </c>
      <c r="D124" s="7"/>
      <c r="E124" s="3" t="s">
        <v>4</v>
      </c>
      <c r="F124" s="7"/>
      <c r="G124" s="45">
        <v>1</v>
      </c>
      <c r="H124" s="7"/>
      <c r="I124" s="7"/>
      <c r="J124" s="43"/>
      <c r="K124" s="43"/>
      <c r="V124" s="7" t="s">
        <v>22</v>
      </c>
      <c r="W124" s="6"/>
      <c r="X124" s="7">
        <v>22</v>
      </c>
      <c r="Z124" s="53">
        <f t="shared" si="0"/>
        <v>0</v>
      </c>
      <c r="AA124" s="52">
        <f t="shared" si="1"/>
        <v>0</v>
      </c>
    </row>
    <row r="125" spans="2:27" ht="18" x14ac:dyDescent="0.35">
      <c r="B125" s="45"/>
      <c r="C125" s="7">
        <v>23</v>
      </c>
      <c r="D125" s="7"/>
      <c r="E125" s="3" t="s">
        <v>4</v>
      </c>
      <c r="F125" s="7"/>
      <c r="G125" s="45">
        <v>1</v>
      </c>
      <c r="H125" s="7"/>
      <c r="I125" s="7"/>
      <c r="J125" s="43"/>
      <c r="K125" s="43"/>
      <c r="V125" s="7" t="s">
        <v>23</v>
      </c>
      <c r="W125" s="6"/>
      <c r="X125" s="7">
        <v>23</v>
      </c>
      <c r="Z125" s="53">
        <f t="shared" si="0"/>
        <v>0</v>
      </c>
      <c r="AA125" s="52">
        <f t="shared" si="1"/>
        <v>0</v>
      </c>
    </row>
    <row r="126" spans="2:27" ht="18" x14ac:dyDescent="0.35">
      <c r="B126" s="45"/>
      <c r="C126" s="7">
        <v>24</v>
      </c>
      <c r="D126" s="7"/>
      <c r="E126" s="3" t="s">
        <v>4</v>
      </c>
      <c r="F126" s="7"/>
      <c r="G126" s="45">
        <v>1</v>
      </c>
      <c r="H126" s="7"/>
      <c r="I126" s="7"/>
      <c r="J126" s="43"/>
      <c r="K126" s="43"/>
      <c r="V126" s="7" t="s">
        <v>24</v>
      </c>
      <c r="W126" s="6"/>
      <c r="X126" s="7">
        <v>24</v>
      </c>
      <c r="Z126" s="53">
        <f t="shared" si="0"/>
        <v>0</v>
      </c>
      <c r="AA126" s="52">
        <f t="shared" si="1"/>
        <v>0</v>
      </c>
    </row>
    <row r="127" spans="2:27" ht="18" x14ac:dyDescent="0.35">
      <c r="B127" s="45"/>
      <c r="C127" s="7">
        <v>25</v>
      </c>
      <c r="D127" s="7"/>
      <c r="E127" s="3" t="s">
        <v>4</v>
      </c>
      <c r="F127" s="7"/>
      <c r="G127" s="45">
        <v>1</v>
      </c>
      <c r="H127" s="7"/>
      <c r="I127" s="7"/>
      <c r="J127" s="43"/>
      <c r="K127" s="43"/>
      <c r="V127" s="7" t="s">
        <v>25</v>
      </c>
      <c r="W127" s="6"/>
      <c r="X127" s="7">
        <v>25</v>
      </c>
      <c r="Z127" s="53">
        <f t="shared" si="0"/>
        <v>0</v>
      </c>
      <c r="AA127" s="52">
        <f t="shared" si="1"/>
        <v>0</v>
      </c>
    </row>
    <row r="128" spans="2:27" ht="18" x14ac:dyDescent="0.35">
      <c r="B128" s="45"/>
      <c r="C128" s="7">
        <v>26</v>
      </c>
      <c r="D128" s="7"/>
      <c r="E128" s="3" t="s">
        <v>4</v>
      </c>
      <c r="F128" s="7"/>
      <c r="G128" s="45">
        <v>1</v>
      </c>
      <c r="H128" s="7"/>
      <c r="I128" s="7"/>
      <c r="J128" s="43"/>
      <c r="K128" s="43"/>
      <c r="V128" s="7" t="s">
        <v>26</v>
      </c>
      <c r="W128" s="6"/>
      <c r="X128" s="7">
        <v>26</v>
      </c>
      <c r="Z128" s="53">
        <f t="shared" si="0"/>
        <v>0</v>
      </c>
      <c r="AA128" s="52">
        <f t="shared" si="1"/>
        <v>0</v>
      </c>
    </row>
    <row r="129" spans="2:27" ht="18" x14ac:dyDescent="0.35">
      <c r="B129" s="45"/>
      <c r="C129" s="7">
        <v>27</v>
      </c>
      <c r="D129" s="7"/>
      <c r="E129" s="3" t="s">
        <v>4</v>
      </c>
      <c r="F129" s="7"/>
      <c r="G129" s="45">
        <v>1</v>
      </c>
      <c r="H129" s="7"/>
      <c r="I129" s="7"/>
      <c r="J129" s="43"/>
      <c r="K129" s="43"/>
      <c r="V129" s="7" t="s">
        <v>57</v>
      </c>
      <c r="X129" s="7">
        <v>0</v>
      </c>
      <c r="Z129" s="53">
        <f t="shared" si="0"/>
        <v>0</v>
      </c>
      <c r="AA129" s="52">
        <f>COUNTIF(Board,"-")+COUNTIF(M103:S106,"-")</f>
        <v>0</v>
      </c>
    </row>
    <row r="130" spans="2:27" ht="18.75" thickBot="1" x14ac:dyDescent="0.4">
      <c r="B130" s="45"/>
      <c r="C130" s="7">
        <v>28</v>
      </c>
      <c r="D130" s="7"/>
      <c r="E130" s="3" t="s">
        <v>4</v>
      </c>
      <c r="F130" s="7"/>
      <c r="G130" s="45">
        <v>1</v>
      </c>
      <c r="H130" s="7"/>
      <c r="I130" s="7"/>
      <c r="J130" s="43"/>
      <c r="K130" s="43"/>
      <c r="Z130" s="53">
        <f>SUM(Z103:Z129)</f>
        <v>0</v>
      </c>
      <c r="AA130" s="52">
        <f>SUM(AA103:AA129)</f>
        <v>0</v>
      </c>
    </row>
    <row r="131" spans="2:27" ht="24" thickBot="1" x14ac:dyDescent="0.4">
      <c r="B131" s="45"/>
      <c r="C131" s="7">
        <v>29</v>
      </c>
      <c r="D131" s="7"/>
      <c r="E131" s="3" t="s">
        <v>4</v>
      </c>
      <c r="F131" s="7"/>
      <c r="G131" s="45">
        <v>1</v>
      </c>
      <c r="H131" s="7"/>
      <c r="I131" s="7"/>
      <c r="J131" s="43"/>
      <c r="K131" s="43"/>
      <c r="Z131" s="54"/>
      <c r="AA131" s="5"/>
    </row>
    <row r="132" spans="2:27" ht="18" x14ac:dyDescent="0.35">
      <c r="B132" s="45"/>
      <c r="C132" s="7">
        <v>30</v>
      </c>
      <c r="D132" s="7"/>
      <c r="E132" s="3" t="s">
        <v>5</v>
      </c>
      <c r="F132" s="7"/>
      <c r="G132" s="45">
        <v>4</v>
      </c>
      <c r="H132" s="7"/>
      <c r="I132" s="7"/>
      <c r="J132" s="43"/>
      <c r="K132" s="43"/>
    </row>
    <row r="133" spans="2:27" ht="18" x14ac:dyDescent="0.35">
      <c r="B133" s="45"/>
      <c r="C133" s="7">
        <v>31</v>
      </c>
      <c r="D133" s="7"/>
      <c r="E133" s="3" t="s">
        <v>5</v>
      </c>
      <c r="F133" s="7"/>
      <c r="G133" s="45">
        <v>4</v>
      </c>
      <c r="H133" s="7"/>
      <c r="I133" s="7"/>
      <c r="J133" s="43"/>
      <c r="K133" s="43"/>
    </row>
    <row r="134" spans="2:27" ht="18" x14ac:dyDescent="0.35">
      <c r="B134" s="45"/>
      <c r="C134" s="7">
        <v>32</v>
      </c>
      <c r="D134" s="7"/>
      <c r="E134" s="3" t="s">
        <v>6</v>
      </c>
      <c r="F134" s="7"/>
      <c r="G134" s="45">
        <v>2</v>
      </c>
      <c r="H134" s="7"/>
      <c r="I134" s="7"/>
      <c r="J134" s="43"/>
      <c r="K134" s="43"/>
    </row>
    <row r="135" spans="2:27" ht="18" x14ac:dyDescent="0.35">
      <c r="B135" s="45"/>
      <c r="C135" s="7">
        <v>33</v>
      </c>
      <c r="D135" s="7"/>
      <c r="E135" s="3" t="s">
        <v>6</v>
      </c>
      <c r="F135" s="7"/>
      <c r="G135" s="45">
        <v>2</v>
      </c>
      <c r="H135" s="7"/>
      <c r="I135" s="7"/>
      <c r="J135" s="43"/>
      <c r="K135" s="43"/>
    </row>
    <row r="136" spans="2:27" ht="18" x14ac:dyDescent="0.35">
      <c r="B136" s="45"/>
      <c r="C136" s="7">
        <v>34</v>
      </c>
      <c r="D136" s="7"/>
      <c r="E136" s="3" t="s">
        <v>6</v>
      </c>
      <c r="F136" s="7"/>
      <c r="G136" s="45">
        <v>2</v>
      </c>
      <c r="H136" s="7"/>
      <c r="I136" s="7"/>
      <c r="J136" s="43"/>
      <c r="K136" s="43"/>
    </row>
    <row r="137" spans="2:27" ht="18" x14ac:dyDescent="0.35">
      <c r="B137" s="45"/>
      <c r="C137" s="7">
        <v>35</v>
      </c>
      <c r="D137" s="7"/>
      <c r="E137" s="3" t="s">
        <v>7</v>
      </c>
      <c r="F137" s="7"/>
      <c r="G137" s="45">
        <v>4</v>
      </c>
      <c r="H137" s="7"/>
      <c r="I137" s="7"/>
      <c r="J137" s="43"/>
      <c r="K137" s="43"/>
    </row>
    <row r="138" spans="2:27" ht="18" x14ac:dyDescent="0.35">
      <c r="B138" s="45"/>
      <c r="C138" s="7">
        <v>36</v>
      </c>
      <c r="D138" s="7"/>
      <c r="E138" s="3" t="s">
        <v>7</v>
      </c>
      <c r="F138" s="7"/>
      <c r="G138" s="45">
        <v>4</v>
      </c>
      <c r="H138" s="7"/>
      <c r="I138" s="7"/>
      <c r="J138" s="43"/>
      <c r="K138" s="43"/>
    </row>
    <row r="139" spans="2:27" ht="18" x14ac:dyDescent="0.35">
      <c r="B139" s="45"/>
      <c r="C139" s="7">
        <v>37</v>
      </c>
      <c r="D139" s="7"/>
      <c r="E139" s="3" t="s">
        <v>8</v>
      </c>
      <c r="F139" s="7"/>
      <c r="G139" s="45">
        <v>1</v>
      </c>
      <c r="H139" s="7"/>
      <c r="I139" s="7"/>
      <c r="J139" s="43"/>
      <c r="K139" s="43"/>
    </row>
    <row r="140" spans="2:27" ht="18" x14ac:dyDescent="0.35">
      <c r="B140" s="45"/>
      <c r="C140" s="7">
        <v>38</v>
      </c>
      <c r="D140" s="7"/>
      <c r="E140" s="3" t="s">
        <v>8</v>
      </c>
      <c r="F140" s="7"/>
      <c r="G140" s="45">
        <v>1</v>
      </c>
      <c r="H140" s="7"/>
      <c r="I140" s="7"/>
      <c r="J140" s="43"/>
      <c r="K140" s="43"/>
    </row>
    <row r="141" spans="2:27" ht="18" x14ac:dyDescent="0.35">
      <c r="B141" s="45"/>
      <c r="C141" s="7">
        <v>39</v>
      </c>
      <c r="D141" s="7"/>
      <c r="E141" s="3" t="s">
        <v>8</v>
      </c>
      <c r="F141" s="7"/>
      <c r="G141" s="45">
        <v>1</v>
      </c>
      <c r="H141" s="7"/>
      <c r="I141" s="7"/>
      <c r="J141" s="43"/>
      <c r="K141" s="43"/>
    </row>
    <row r="142" spans="2:27" ht="18" x14ac:dyDescent="0.35">
      <c r="B142" s="45"/>
      <c r="C142" s="7">
        <v>40</v>
      </c>
      <c r="D142" s="7"/>
      <c r="E142" s="3" t="s">
        <v>8</v>
      </c>
      <c r="F142" s="7"/>
      <c r="G142" s="45">
        <v>1</v>
      </c>
      <c r="H142" s="7"/>
      <c r="I142" s="7"/>
      <c r="J142" s="43"/>
      <c r="K142" s="43"/>
    </row>
    <row r="143" spans="2:27" ht="18" x14ac:dyDescent="0.35">
      <c r="B143" s="45"/>
      <c r="C143" s="7">
        <v>41</v>
      </c>
      <c r="D143" s="7"/>
      <c r="E143" s="3" t="s">
        <v>8</v>
      </c>
      <c r="F143" s="7"/>
      <c r="G143" s="45">
        <v>1</v>
      </c>
      <c r="H143" s="7"/>
      <c r="I143" s="7"/>
      <c r="J143" s="43"/>
      <c r="K143" s="43"/>
    </row>
    <row r="144" spans="2:27" ht="18" x14ac:dyDescent="0.35">
      <c r="B144" s="45"/>
      <c r="C144" s="7">
        <v>42</v>
      </c>
      <c r="D144" s="7"/>
      <c r="E144" s="3" t="s">
        <v>8</v>
      </c>
      <c r="F144" s="7"/>
      <c r="G144" s="45">
        <v>1</v>
      </c>
      <c r="H144" s="7"/>
      <c r="I144" s="7"/>
      <c r="J144" s="43"/>
      <c r="K144" s="43"/>
    </row>
    <row r="145" spans="2:11" ht="18" x14ac:dyDescent="0.35">
      <c r="B145" s="45"/>
      <c r="C145" s="7">
        <v>43</v>
      </c>
      <c r="D145" s="7"/>
      <c r="E145" s="3" t="s">
        <v>8</v>
      </c>
      <c r="F145" s="7"/>
      <c r="G145" s="45">
        <v>1</v>
      </c>
      <c r="H145" s="7"/>
      <c r="I145" s="7"/>
      <c r="J145" s="43"/>
      <c r="K145" s="43"/>
    </row>
    <row r="146" spans="2:11" ht="18" x14ac:dyDescent="0.35">
      <c r="B146" s="45"/>
      <c r="C146" s="7">
        <v>44</v>
      </c>
      <c r="D146" s="7"/>
      <c r="E146" s="3" t="s">
        <v>8</v>
      </c>
      <c r="F146" s="7"/>
      <c r="G146" s="45">
        <v>1</v>
      </c>
      <c r="H146" s="7"/>
      <c r="I146" s="7"/>
      <c r="J146" s="43"/>
      <c r="K146" s="43"/>
    </row>
    <row r="147" spans="2:11" ht="18" x14ac:dyDescent="0.35">
      <c r="B147" s="45"/>
      <c r="C147" s="7">
        <v>45</v>
      </c>
      <c r="D147" s="7"/>
      <c r="E147" s="3" t="s">
        <v>8</v>
      </c>
      <c r="F147" s="7"/>
      <c r="G147" s="45">
        <v>1</v>
      </c>
      <c r="H147" s="7"/>
      <c r="I147" s="7"/>
      <c r="J147" s="43"/>
      <c r="K147" s="43"/>
    </row>
    <row r="148" spans="2:11" ht="18" x14ac:dyDescent="0.35">
      <c r="B148" s="45"/>
      <c r="C148" s="7">
        <v>46</v>
      </c>
      <c r="D148" s="7"/>
      <c r="E148" s="3" t="s">
        <v>9</v>
      </c>
      <c r="F148" s="7"/>
      <c r="G148" s="45">
        <v>8</v>
      </c>
      <c r="H148" s="7"/>
      <c r="I148" s="7"/>
      <c r="J148" s="43"/>
      <c r="K148" s="43"/>
    </row>
    <row r="149" spans="2:11" ht="18" x14ac:dyDescent="0.35">
      <c r="B149" s="45"/>
      <c r="C149" s="7">
        <v>47</v>
      </c>
      <c r="D149" s="7"/>
      <c r="E149" s="3" t="s">
        <v>10</v>
      </c>
      <c r="F149" s="7"/>
      <c r="G149" s="45">
        <v>5</v>
      </c>
      <c r="H149" s="7"/>
      <c r="I149" s="7"/>
      <c r="J149" s="43"/>
      <c r="K149" s="43"/>
    </row>
    <row r="150" spans="2:11" ht="18" x14ac:dyDescent="0.35">
      <c r="B150" s="45"/>
      <c r="C150" s="7">
        <v>48</v>
      </c>
      <c r="D150" s="7"/>
      <c r="E150" s="3" t="s">
        <v>11</v>
      </c>
      <c r="F150" s="7"/>
      <c r="G150" s="45">
        <v>1</v>
      </c>
      <c r="H150" s="7"/>
      <c r="I150" s="7"/>
      <c r="J150" s="43"/>
      <c r="K150" s="43"/>
    </row>
    <row r="151" spans="2:11" ht="18" x14ac:dyDescent="0.35">
      <c r="B151" s="45"/>
      <c r="C151" s="7">
        <v>49</v>
      </c>
      <c r="D151" s="7"/>
      <c r="E151" s="3" t="s">
        <v>11</v>
      </c>
      <c r="F151" s="7"/>
      <c r="G151" s="45">
        <v>1</v>
      </c>
      <c r="H151" s="7"/>
      <c r="I151" s="7"/>
      <c r="J151" s="43"/>
      <c r="K151" s="43"/>
    </row>
    <row r="152" spans="2:11" ht="18" x14ac:dyDescent="0.35">
      <c r="B152" s="45"/>
      <c r="C152" s="7">
        <v>50</v>
      </c>
      <c r="D152" s="7"/>
      <c r="E152" s="3" t="s">
        <v>11</v>
      </c>
      <c r="F152" s="7"/>
      <c r="G152" s="45">
        <v>1</v>
      </c>
      <c r="H152" s="7"/>
      <c r="I152" s="7"/>
      <c r="J152" s="43"/>
      <c r="K152" s="43"/>
    </row>
    <row r="153" spans="2:11" ht="18" x14ac:dyDescent="0.35">
      <c r="B153" s="45"/>
      <c r="C153" s="7">
        <v>51</v>
      </c>
      <c r="D153" s="7"/>
      <c r="E153" s="3" t="s">
        <v>11</v>
      </c>
      <c r="F153" s="7"/>
      <c r="G153" s="45">
        <v>1</v>
      </c>
      <c r="H153" s="7"/>
      <c r="I153" s="7"/>
      <c r="J153" s="43"/>
      <c r="K153" s="43"/>
    </row>
    <row r="154" spans="2:11" ht="18" x14ac:dyDescent="0.35">
      <c r="B154" s="45"/>
      <c r="C154" s="7">
        <v>52</v>
      </c>
      <c r="D154" s="7"/>
      <c r="E154" s="3" t="s">
        <v>13</v>
      </c>
      <c r="F154" s="7"/>
      <c r="G154" s="45">
        <v>3</v>
      </c>
      <c r="H154" s="7"/>
      <c r="I154" s="7"/>
      <c r="J154" s="43"/>
      <c r="K154" s="43"/>
    </row>
    <row r="155" spans="2:11" ht="18" x14ac:dyDescent="0.35">
      <c r="B155" s="45"/>
      <c r="C155" s="7">
        <v>53</v>
      </c>
      <c r="D155" s="7"/>
      <c r="E155" s="3" t="s">
        <v>13</v>
      </c>
      <c r="F155" s="7"/>
      <c r="G155" s="45">
        <v>3</v>
      </c>
      <c r="H155" s="7"/>
      <c r="I155" s="7"/>
      <c r="J155" s="43"/>
      <c r="K155" s="43"/>
    </row>
    <row r="156" spans="2:11" ht="18" x14ac:dyDescent="0.35">
      <c r="B156" s="45"/>
      <c r="C156" s="7">
        <v>54</v>
      </c>
      <c r="D156" s="7"/>
      <c r="E156" s="3" t="s">
        <v>14</v>
      </c>
      <c r="F156" s="7"/>
      <c r="G156" s="45">
        <v>1</v>
      </c>
      <c r="H156" s="7"/>
      <c r="I156" s="7"/>
      <c r="J156" s="43"/>
      <c r="K156" s="43"/>
    </row>
    <row r="157" spans="2:11" ht="18" x14ac:dyDescent="0.35">
      <c r="B157" s="45"/>
      <c r="C157" s="7">
        <v>55</v>
      </c>
      <c r="D157" s="7"/>
      <c r="E157" s="3" t="s">
        <v>14</v>
      </c>
      <c r="F157" s="7"/>
      <c r="G157" s="45">
        <v>1</v>
      </c>
      <c r="H157" s="7"/>
      <c r="I157" s="7"/>
      <c r="J157" s="43"/>
      <c r="K157" s="43"/>
    </row>
    <row r="158" spans="2:11" ht="18" x14ac:dyDescent="0.35">
      <c r="B158" s="45"/>
      <c r="C158" s="7">
        <v>56</v>
      </c>
      <c r="D158" s="7"/>
      <c r="E158" s="3" t="s">
        <v>14</v>
      </c>
      <c r="F158" s="7"/>
      <c r="G158" s="45">
        <v>1</v>
      </c>
      <c r="H158" s="7"/>
      <c r="I158" s="7"/>
      <c r="J158" s="43"/>
      <c r="K158" s="43"/>
    </row>
    <row r="159" spans="2:11" ht="18" x14ac:dyDescent="0.35">
      <c r="B159" s="45"/>
      <c r="C159" s="7">
        <v>57</v>
      </c>
      <c r="D159" s="7"/>
      <c r="E159" s="3" t="s">
        <v>14</v>
      </c>
      <c r="F159" s="7"/>
      <c r="G159" s="45">
        <v>1</v>
      </c>
      <c r="H159" s="7"/>
      <c r="I159" s="7"/>
      <c r="J159" s="43"/>
      <c r="K159" s="43"/>
    </row>
    <row r="160" spans="2:11" ht="18" x14ac:dyDescent="0.35">
      <c r="B160" s="45"/>
      <c r="C160" s="7">
        <v>58</v>
      </c>
      <c r="D160" s="7"/>
      <c r="E160" s="3" t="s">
        <v>14</v>
      </c>
      <c r="F160" s="7"/>
      <c r="G160" s="45">
        <v>1</v>
      </c>
      <c r="H160" s="7"/>
      <c r="I160" s="7"/>
      <c r="J160" s="43"/>
      <c r="K160" s="43"/>
    </row>
    <row r="161" spans="2:11" ht="18" x14ac:dyDescent="0.35">
      <c r="B161" s="45"/>
      <c r="C161" s="7">
        <v>59</v>
      </c>
      <c r="D161" s="7"/>
      <c r="E161" s="3" t="s">
        <v>14</v>
      </c>
      <c r="F161" s="7"/>
      <c r="G161" s="45">
        <v>1</v>
      </c>
      <c r="H161" s="7"/>
      <c r="I161" s="7"/>
      <c r="J161" s="43"/>
      <c r="K161" s="43"/>
    </row>
    <row r="162" spans="2:11" ht="18" x14ac:dyDescent="0.35">
      <c r="B162" s="45"/>
      <c r="C162" s="7">
        <v>60</v>
      </c>
      <c r="D162" s="7"/>
      <c r="E162" s="3" t="s">
        <v>15</v>
      </c>
      <c r="F162" s="7"/>
      <c r="G162" s="45">
        <v>1</v>
      </c>
      <c r="H162" s="7"/>
      <c r="I162" s="7"/>
      <c r="J162" s="43"/>
      <c r="K162" s="43"/>
    </row>
    <row r="163" spans="2:11" ht="18" x14ac:dyDescent="0.35">
      <c r="B163" s="45"/>
      <c r="C163" s="7">
        <v>61</v>
      </c>
      <c r="D163" s="7"/>
      <c r="E163" s="3" t="s">
        <v>15</v>
      </c>
      <c r="F163" s="7"/>
      <c r="G163" s="45">
        <v>1</v>
      </c>
      <c r="H163" s="7"/>
      <c r="I163" s="7"/>
      <c r="J163" s="43"/>
      <c r="K163" s="43"/>
    </row>
    <row r="164" spans="2:11" ht="18" x14ac:dyDescent="0.35">
      <c r="B164" s="45"/>
      <c r="C164" s="7">
        <v>62</v>
      </c>
      <c r="D164" s="7"/>
      <c r="E164" s="3" t="s">
        <v>15</v>
      </c>
      <c r="F164" s="7"/>
      <c r="G164" s="45">
        <v>1</v>
      </c>
      <c r="H164" s="7"/>
      <c r="I164" s="7"/>
      <c r="J164" s="43"/>
      <c r="K164" s="43"/>
    </row>
    <row r="165" spans="2:11" ht="18" x14ac:dyDescent="0.35">
      <c r="B165" s="45"/>
      <c r="C165" s="7">
        <v>63</v>
      </c>
      <c r="D165" s="7"/>
      <c r="E165" s="3" t="s">
        <v>15</v>
      </c>
      <c r="F165" s="7"/>
      <c r="G165" s="45">
        <v>1</v>
      </c>
      <c r="H165" s="7"/>
      <c r="I165" s="7"/>
      <c r="J165" s="43"/>
      <c r="K165" s="43"/>
    </row>
    <row r="166" spans="2:11" ht="18" x14ac:dyDescent="0.35">
      <c r="B166" s="45"/>
      <c r="C166" s="7">
        <v>64</v>
      </c>
      <c r="D166" s="7"/>
      <c r="E166" s="3" t="s">
        <v>15</v>
      </c>
      <c r="F166" s="7"/>
      <c r="G166" s="45">
        <v>1</v>
      </c>
      <c r="H166" s="7"/>
      <c r="I166" s="7"/>
      <c r="J166" s="43"/>
      <c r="K166" s="43"/>
    </row>
    <row r="167" spans="2:11" ht="18" x14ac:dyDescent="0.35">
      <c r="B167" s="45"/>
      <c r="C167" s="7">
        <v>65</v>
      </c>
      <c r="D167" s="7"/>
      <c r="E167" s="3" t="s">
        <v>15</v>
      </c>
      <c r="F167" s="7"/>
      <c r="G167" s="45">
        <v>1</v>
      </c>
      <c r="H167" s="7"/>
      <c r="I167" s="7"/>
      <c r="J167" s="43"/>
      <c r="K167" s="43"/>
    </row>
    <row r="168" spans="2:11" ht="18" x14ac:dyDescent="0.35">
      <c r="B168" s="45"/>
      <c r="C168" s="7">
        <v>66</v>
      </c>
      <c r="D168" s="7"/>
      <c r="E168" s="3" t="s">
        <v>15</v>
      </c>
      <c r="F168" s="7"/>
      <c r="G168" s="45">
        <v>1</v>
      </c>
      <c r="H168" s="7"/>
      <c r="I168" s="7"/>
      <c r="J168" s="43"/>
      <c r="K168" s="43"/>
    </row>
    <row r="169" spans="2:11" ht="18" x14ac:dyDescent="0.35">
      <c r="B169" s="45"/>
      <c r="C169" s="7">
        <v>67</v>
      </c>
      <c r="D169" s="7"/>
      <c r="E169" s="3" t="s">
        <v>15</v>
      </c>
      <c r="F169" s="7"/>
      <c r="G169" s="45">
        <v>1</v>
      </c>
      <c r="H169" s="7"/>
      <c r="I169" s="7"/>
      <c r="J169" s="43"/>
      <c r="K169" s="43"/>
    </row>
    <row r="170" spans="2:11" ht="18" x14ac:dyDescent="0.35">
      <c r="B170" s="45"/>
      <c r="C170" s="7">
        <v>68</v>
      </c>
      <c r="D170" s="7"/>
      <c r="E170" s="3" t="s">
        <v>16</v>
      </c>
      <c r="F170" s="7"/>
      <c r="G170" s="45">
        <v>3</v>
      </c>
      <c r="H170" s="7"/>
      <c r="I170" s="7"/>
      <c r="J170" s="43"/>
      <c r="K170" s="43"/>
    </row>
    <row r="171" spans="2:11" ht="18" x14ac:dyDescent="0.35">
      <c r="B171" s="45"/>
      <c r="C171" s="7">
        <v>69</v>
      </c>
      <c r="D171" s="7"/>
      <c r="E171" s="3" t="s">
        <v>16</v>
      </c>
      <c r="F171" s="7"/>
      <c r="G171" s="45">
        <v>3</v>
      </c>
      <c r="H171" s="7"/>
      <c r="I171" s="7"/>
      <c r="J171" s="43"/>
      <c r="K171" s="43"/>
    </row>
    <row r="172" spans="2:11" ht="18" x14ac:dyDescent="0.35">
      <c r="B172" s="45"/>
      <c r="C172" s="7">
        <v>70</v>
      </c>
      <c r="D172" s="7"/>
      <c r="E172" s="3" t="s">
        <v>17</v>
      </c>
      <c r="F172" s="7"/>
      <c r="G172" s="45">
        <v>10</v>
      </c>
      <c r="H172" s="7"/>
      <c r="I172" s="7"/>
      <c r="J172" s="43"/>
      <c r="K172" s="43"/>
    </row>
    <row r="173" spans="2:11" ht="18" x14ac:dyDescent="0.35">
      <c r="B173" s="45"/>
      <c r="C173" s="7">
        <v>71</v>
      </c>
      <c r="D173" s="7"/>
      <c r="E173" s="3" t="s">
        <v>18</v>
      </c>
      <c r="F173" s="7"/>
      <c r="G173" s="45">
        <v>1</v>
      </c>
      <c r="H173" s="7"/>
      <c r="I173" s="7"/>
      <c r="J173" s="43"/>
      <c r="K173" s="43"/>
    </row>
    <row r="174" spans="2:11" ht="18" x14ac:dyDescent="0.35">
      <c r="B174" s="45"/>
      <c r="C174" s="7">
        <v>72</v>
      </c>
      <c r="D174" s="7"/>
      <c r="E174" s="3" t="s">
        <v>18</v>
      </c>
      <c r="F174" s="7"/>
      <c r="G174" s="45">
        <v>1</v>
      </c>
      <c r="H174" s="7"/>
      <c r="I174" s="7"/>
      <c r="J174" s="43"/>
      <c r="K174" s="43"/>
    </row>
    <row r="175" spans="2:11" ht="18" x14ac:dyDescent="0.35">
      <c r="B175" s="45"/>
      <c r="C175" s="7">
        <v>73</v>
      </c>
      <c r="D175" s="7"/>
      <c r="E175" s="3" t="s">
        <v>18</v>
      </c>
      <c r="F175" s="7"/>
      <c r="G175" s="45">
        <v>1</v>
      </c>
      <c r="H175" s="7"/>
      <c r="I175" s="7"/>
      <c r="J175" s="43"/>
      <c r="K175" s="43"/>
    </row>
    <row r="176" spans="2:11" ht="18" x14ac:dyDescent="0.35">
      <c r="B176" s="45"/>
      <c r="C176" s="7">
        <v>74</v>
      </c>
      <c r="D176" s="7"/>
      <c r="E176" s="3" t="s">
        <v>18</v>
      </c>
      <c r="F176" s="7"/>
      <c r="G176" s="45">
        <v>1</v>
      </c>
      <c r="H176" s="7"/>
      <c r="I176" s="7"/>
      <c r="J176" s="43"/>
      <c r="K176" s="43"/>
    </row>
    <row r="177" spans="2:11" ht="18" x14ac:dyDescent="0.35">
      <c r="B177" s="45"/>
      <c r="C177" s="7">
        <v>75</v>
      </c>
      <c r="D177" s="7"/>
      <c r="E177" s="3" t="s">
        <v>18</v>
      </c>
      <c r="F177" s="7"/>
      <c r="G177" s="45">
        <v>1</v>
      </c>
      <c r="H177" s="7"/>
      <c r="I177" s="7"/>
      <c r="J177" s="43"/>
      <c r="K177" s="43"/>
    </row>
    <row r="178" spans="2:11" ht="18" x14ac:dyDescent="0.35">
      <c r="B178" s="45"/>
      <c r="C178" s="7">
        <v>76</v>
      </c>
      <c r="D178" s="7"/>
      <c r="E178" s="3" t="s">
        <v>18</v>
      </c>
      <c r="F178" s="7"/>
      <c r="G178" s="45">
        <v>1</v>
      </c>
      <c r="H178" s="7"/>
      <c r="I178" s="7"/>
      <c r="J178" s="43"/>
      <c r="K178" s="43"/>
    </row>
    <row r="179" spans="2:11" ht="18" x14ac:dyDescent="0.35">
      <c r="B179" s="45"/>
      <c r="C179" s="7">
        <v>77</v>
      </c>
      <c r="D179" s="7"/>
      <c r="E179" s="3" t="s">
        <v>19</v>
      </c>
      <c r="F179" s="7"/>
      <c r="G179" s="45">
        <v>1</v>
      </c>
      <c r="H179" s="7"/>
      <c r="I179" s="7"/>
      <c r="J179" s="43"/>
      <c r="K179" s="43"/>
    </row>
    <row r="180" spans="2:11" ht="18" x14ac:dyDescent="0.35">
      <c r="B180" s="45"/>
      <c r="C180" s="7">
        <v>78</v>
      </c>
      <c r="D180" s="7"/>
      <c r="E180" s="3" t="s">
        <v>19</v>
      </c>
      <c r="F180" s="7"/>
      <c r="G180" s="45">
        <v>1</v>
      </c>
      <c r="H180" s="7"/>
      <c r="I180" s="7"/>
      <c r="J180" s="43"/>
      <c r="K180" s="43"/>
    </row>
    <row r="181" spans="2:11" ht="18" x14ac:dyDescent="0.35">
      <c r="B181" s="45"/>
      <c r="C181" s="7">
        <v>79</v>
      </c>
      <c r="D181" s="7"/>
      <c r="E181" s="3" t="s">
        <v>19</v>
      </c>
      <c r="F181" s="7"/>
      <c r="G181" s="45">
        <v>1</v>
      </c>
      <c r="H181" s="7"/>
      <c r="I181" s="7"/>
      <c r="J181" s="43"/>
      <c r="K181" s="43"/>
    </row>
    <row r="182" spans="2:11" ht="18" x14ac:dyDescent="0.35">
      <c r="B182" s="45"/>
      <c r="C182" s="7">
        <v>80</v>
      </c>
      <c r="D182" s="7"/>
      <c r="E182" s="3" t="s">
        <v>19</v>
      </c>
      <c r="F182" s="7"/>
      <c r="G182" s="45">
        <v>1</v>
      </c>
      <c r="H182" s="7"/>
      <c r="I182" s="7"/>
      <c r="J182" s="43"/>
      <c r="K182" s="43"/>
    </row>
    <row r="183" spans="2:11" ht="18" x14ac:dyDescent="0.35">
      <c r="B183" s="45"/>
      <c r="C183" s="7">
        <v>81</v>
      </c>
      <c r="D183" s="7"/>
      <c r="E183" s="3" t="s">
        <v>20</v>
      </c>
      <c r="F183" s="7"/>
      <c r="G183" s="45">
        <v>1</v>
      </c>
      <c r="H183" s="7"/>
      <c r="I183" s="7"/>
      <c r="J183" s="43"/>
      <c r="K183" s="43"/>
    </row>
    <row r="184" spans="2:11" ht="18" x14ac:dyDescent="0.35">
      <c r="B184" s="45"/>
      <c r="C184" s="7">
        <v>82</v>
      </c>
      <c r="D184" s="7"/>
      <c r="E184" s="3" t="s">
        <v>20</v>
      </c>
      <c r="F184" s="7"/>
      <c r="G184" s="45">
        <v>1</v>
      </c>
      <c r="H184" s="7"/>
      <c r="I184" s="7"/>
      <c r="J184" s="43"/>
      <c r="K184" s="43"/>
    </row>
    <row r="185" spans="2:11" ht="18" x14ac:dyDescent="0.35">
      <c r="B185" s="45"/>
      <c r="C185" s="7">
        <v>83</v>
      </c>
      <c r="D185" s="7"/>
      <c r="E185" s="3" t="s">
        <v>20</v>
      </c>
      <c r="F185" s="7"/>
      <c r="G185" s="45">
        <v>1</v>
      </c>
      <c r="H185" s="7"/>
      <c r="I185" s="7"/>
      <c r="J185" s="43"/>
      <c r="K185" s="43"/>
    </row>
    <row r="186" spans="2:11" ht="18" x14ac:dyDescent="0.35">
      <c r="B186" s="45"/>
      <c r="C186" s="7">
        <v>84</v>
      </c>
      <c r="D186" s="7"/>
      <c r="E186" s="3" t="s">
        <v>20</v>
      </c>
      <c r="F186" s="7"/>
      <c r="G186" s="45">
        <v>1</v>
      </c>
      <c r="H186" s="7"/>
      <c r="I186" s="7"/>
      <c r="J186" s="43"/>
      <c r="K186" s="43"/>
    </row>
    <row r="187" spans="2:11" ht="18" x14ac:dyDescent="0.35">
      <c r="B187" s="45"/>
      <c r="C187" s="7">
        <v>85</v>
      </c>
      <c r="D187" s="7"/>
      <c r="E187" s="3" t="s">
        <v>20</v>
      </c>
      <c r="F187" s="7"/>
      <c r="G187" s="45">
        <v>1</v>
      </c>
      <c r="H187" s="7"/>
      <c r="I187" s="7"/>
      <c r="J187" s="43"/>
      <c r="K187" s="43"/>
    </row>
    <row r="188" spans="2:11" ht="18" x14ac:dyDescent="0.35">
      <c r="B188" s="45"/>
      <c r="C188" s="7">
        <v>86</v>
      </c>
      <c r="D188" s="7"/>
      <c r="E188" s="3" t="s">
        <v>20</v>
      </c>
      <c r="F188" s="7"/>
      <c r="G188" s="45">
        <v>1</v>
      </c>
      <c r="H188" s="7"/>
      <c r="I188" s="7"/>
      <c r="J188" s="43"/>
      <c r="K188" s="43"/>
    </row>
    <row r="189" spans="2:11" ht="18" x14ac:dyDescent="0.35">
      <c r="B189" s="45"/>
      <c r="C189" s="7">
        <v>87</v>
      </c>
      <c r="D189" s="7"/>
      <c r="E189" s="3" t="s">
        <v>21</v>
      </c>
      <c r="F189" s="7"/>
      <c r="G189" s="45">
        <v>1</v>
      </c>
      <c r="H189" s="7"/>
      <c r="I189" s="7"/>
      <c r="J189" s="43"/>
      <c r="K189" s="43"/>
    </row>
    <row r="190" spans="2:11" ht="18" x14ac:dyDescent="0.35">
      <c r="B190" s="45"/>
      <c r="C190" s="7">
        <v>88</v>
      </c>
      <c r="D190" s="7"/>
      <c r="E190" s="3" t="s">
        <v>21</v>
      </c>
      <c r="F190" s="7"/>
      <c r="G190" s="45">
        <v>1</v>
      </c>
      <c r="H190" s="7"/>
      <c r="I190" s="7"/>
      <c r="J190" s="43"/>
      <c r="K190" s="43"/>
    </row>
    <row r="191" spans="2:11" ht="18" x14ac:dyDescent="0.35">
      <c r="B191" s="45"/>
      <c r="C191" s="7">
        <v>89</v>
      </c>
      <c r="D191" s="7"/>
      <c r="E191" s="3" t="s">
        <v>21</v>
      </c>
      <c r="F191" s="7"/>
      <c r="G191" s="45">
        <v>1</v>
      </c>
      <c r="H191" s="7"/>
      <c r="I191" s="7"/>
      <c r="J191" s="43"/>
      <c r="K191" s="43"/>
    </row>
    <row r="192" spans="2:11" ht="18" x14ac:dyDescent="0.35">
      <c r="B192" s="45"/>
      <c r="C192" s="7">
        <v>90</v>
      </c>
      <c r="D192" s="7"/>
      <c r="E192" s="3" t="s">
        <v>21</v>
      </c>
      <c r="F192" s="7"/>
      <c r="G192" s="45">
        <v>1</v>
      </c>
      <c r="H192" s="7"/>
      <c r="I192" s="7"/>
      <c r="J192" s="43"/>
      <c r="K192" s="43"/>
    </row>
    <row r="193" spans="2:11" ht="18" x14ac:dyDescent="0.35">
      <c r="B193" s="45"/>
      <c r="C193" s="7">
        <v>91</v>
      </c>
      <c r="D193" s="7"/>
      <c r="E193" s="3" t="s">
        <v>22</v>
      </c>
      <c r="F193" s="7"/>
      <c r="G193" s="45">
        <v>4</v>
      </c>
      <c r="H193" s="7"/>
      <c r="I193" s="7"/>
      <c r="J193" s="43"/>
      <c r="K193" s="43"/>
    </row>
    <row r="194" spans="2:11" ht="18" x14ac:dyDescent="0.35">
      <c r="B194" s="45"/>
      <c r="C194" s="7">
        <v>92</v>
      </c>
      <c r="D194" s="7"/>
      <c r="E194" s="3" t="s">
        <v>22</v>
      </c>
      <c r="F194" s="7"/>
      <c r="G194" s="45">
        <v>4</v>
      </c>
      <c r="H194" s="7"/>
      <c r="I194" s="7"/>
      <c r="J194" s="43"/>
      <c r="K194" s="43"/>
    </row>
    <row r="195" spans="2:11" ht="18" x14ac:dyDescent="0.35">
      <c r="B195" s="45"/>
      <c r="C195" s="7">
        <v>93</v>
      </c>
      <c r="D195" s="7"/>
      <c r="E195" s="3" t="s">
        <v>23</v>
      </c>
      <c r="F195" s="7"/>
      <c r="G195" s="45">
        <v>4</v>
      </c>
      <c r="H195" s="7"/>
      <c r="I195" s="7"/>
      <c r="J195" s="43"/>
      <c r="K195" s="43"/>
    </row>
    <row r="196" spans="2:11" ht="18" x14ac:dyDescent="0.35">
      <c r="B196" s="45"/>
      <c r="C196" s="7">
        <v>94</v>
      </c>
      <c r="D196" s="7"/>
      <c r="E196" s="3" t="s">
        <v>23</v>
      </c>
      <c r="F196" s="7"/>
      <c r="G196" s="45">
        <v>4</v>
      </c>
      <c r="H196" s="7"/>
      <c r="I196" s="7"/>
      <c r="J196" s="43"/>
      <c r="K196" s="43"/>
    </row>
    <row r="197" spans="2:11" ht="18" x14ac:dyDescent="0.35">
      <c r="B197" s="45"/>
      <c r="C197" s="7">
        <v>95</v>
      </c>
      <c r="D197" s="7"/>
      <c r="E197" s="3" t="s">
        <v>24</v>
      </c>
      <c r="F197" s="7"/>
      <c r="G197" s="45">
        <v>8</v>
      </c>
      <c r="H197" s="7"/>
      <c r="I197" s="7"/>
      <c r="J197" s="43"/>
      <c r="K197" s="43"/>
    </row>
    <row r="198" spans="2:11" ht="18" x14ac:dyDescent="0.35">
      <c r="B198" s="45"/>
      <c r="C198" s="7">
        <v>96</v>
      </c>
      <c r="D198" s="7"/>
      <c r="E198" s="3" t="s">
        <v>25</v>
      </c>
      <c r="F198" s="7"/>
      <c r="G198" s="45">
        <v>4</v>
      </c>
      <c r="H198" s="7"/>
      <c r="I198" s="7"/>
      <c r="J198" s="43"/>
      <c r="K198" s="43"/>
    </row>
    <row r="199" spans="2:11" ht="18" x14ac:dyDescent="0.35">
      <c r="B199" s="45"/>
      <c r="C199" s="7">
        <v>97</v>
      </c>
      <c r="D199" s="7"/>
      <c r="E199" s="3" t="s">
        <v>25</v>
      </c>
      <c r="F199" s="7"/>
      <c r="G199" s="45">
        <v>4</v>
      </c>
      <c r="H199" s="7"/>
      <c r="I199" s="7"/>
      <c r="J199" s="43"/>
      <c r="K199" s="43"/>
    </row>
    <row r="200" spans="2:11" ht="18" x14ac:dyDescent="0.35">
      <c r="B200" s="45"/>
      <c r="C200" s="7">
        <v>98</v>
      </c>
      <c r="D200" s="7"/>
      <c r="E200" s="3" t="s">
        <v>26</v>
      </c>
      <c r="F200" s="7"/>
      <c r="G200" s="45">
        <v>10</v>
      </c>
      <c r="H200" s="7"/>
      <c r="I200" s="7"/>
      <c r="J200" s="43"/>
      <c r="K200" s="43"/>
    </row>
    <row r="201" spans="2:11" ht="18" x14ac:dyDescent="0.35">
      <c r="B201" s="45"/>
      <c r="C201" s="7">
        <v>99</v>
      </c>
      <c r="D201" s="7"/>
      <c r="E201" s="3" t="s">
        <v>57</v>
      </c>
      <c r="F201" s="7"/>
      <c r="G201" s="45">
        <v>0</v>
      </c>
      <c r="H201" s="7"/>
      <c r="I201" s="7"/>
      <c r="J201" s="43"/>
      <c r="K201" s="43"/>
    </row>
    <row r="202" spans="2:11" ht="18" x14ac:dyDescent="0.35">
      <c r="B202" s="45"/>
      <c r="C202" s="7">
        <v>100</v>
      </c>
      <c r="D202" s="7"/>
      <c r="E202" s="3" t="s">
        <v>57</v>
      </c>
      <c r="F202" s="7"/>
      <c r="G202" s="45">
        <v>0</v>
      </c>
      <c r="H202" s="7"/>
      <c r="I202" s="7"/>
      <c r="J202" s="43"/>
      <c r="K202" s="43"/>
    </row>
    <row r="203" spans="2:11" x14ac:dyDescent="0.25">
      <c r="H203" s="46" t="s">
        <v>56</v>
      </c>
      <c r="I203" s="7">
        <f>SUM(UsedLetterDist)</f>
        <v>0</v>
      </c>
    </row>
    <row r="205" spans="2:11" x14ac:dyDescent="0.25">
      <c r="H205" s="46" t="s">
        <v>76</v>
      </c>
      <c r="I205" s="7">
        <f>COUNTA(Board)+COUNTA(M103:S106)</f>
        <v>0</v>
      </c>
    </row>
    <row r="206" spans="2:11" x14ac:dyDescent="0.25">
      <c r="H206" s="46" t="s">
        <v>77</v>
      </c>
      <c r="I206" s="7">
        <f>SumUsed-I205</f>
        <v>0</v>
      </c>
    </row>
    <row r="207" spans="2:11" x14ac:dyDescent="0.25">
      <c r="K207" s="49"/>
    </row>
    <row r="208" spans="2:11" x14ac:dyDescent="0.25">
      <c r="K208" s="50"/>
    </row>
    <row r="209" spans="11:11" x14ac:dyDescent="0.25">
      <c r="K209" s="50"/>
    </row>
    <row r="210" spans="11:11" x14ac:dyDescent="0.25">
      <c r="K210" s="50"/>
    </row>
    <row r="211" spans="11:11" x14ac:dyDescent="0.25">
      <c r="K211" s="50"/>
    </row>
    <row r="212" spans="11:11" x14ac:dyDescent="0.25">
      <c r="K212" s="50"/>
    </row>
    <row r="213" spans="11:11" x14ac:dyDescent="0.25">
      <c r="K213" s="50"/>
    </row>
    <row r="214" spans="11:11" x14ac:dyDescent="0.25">
      <c r="K214" s="50"/>
    </row>
  </sheetData>
  <mergeCells count="26">
    <mergeCell ref="T2:U2"/>
    <mergeCell ref="T3:U3"/>
    <mergeCell ref="R2:S2"/>
    <mergeCell ref="R3:S3"/>
    <mergeCell ref="U5:AA5"/>
    <mergeCell ref="V2:Y2"/>
    <mergeCell ref="V3:Y3"/>
    <mergeCell ref="AB15:AD15"/>
    <mergeCell ref="U14:AA14"/>
    <mergeCell ref="R15:T15"/>
    <mergeCell ref="R12:T12"/>
    <mergeCell ref="R14:T14"/>
    <mergeCell ref="AB14:AD14"/>
    <mergeCell ref="AB12:AD12"/>
    <mergeCell ref="AB11:AD11"/>
    <mergeCell ref="AB8:AD8"/>
    <mergeCell ref="AB5:AD5"/>
    <mergeCell ref="AB6:AD6"/>
    <mergeCell ref="R9:T9"/>
    <mergeCell ref="AB9:AD9"/>
    <mergeCell ref="U11:AA11"/>
    <mergeCell ref="R5:T5"/>
    <mergeCell ref="R6:T6"/>
    <mergeCell ref="R8:T8"/>
    <mergeCell ref="U8:AA8"/>
    <mergeCell ref="R11:T11"/>
  </mergeCells>
  <conditionalFormatting sqref="Z103:AA130">
    <cfRule type="expression" dxfId="0" priority="2">
      <formula>IF($Z103&lt;&gt;$AA103,1,0)</formula>
    </cfRule>
  </conditionalFormatting>
  <pageMargins left="0.7" right="0.7" top="0.75" bottom="0.75" header="0.3" footer="0.3"/>
  <pageSetup paperSize="9" orientation="portrait" horizontalDpi="4294967293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I23"/>
  <sheetViews>
    <sheetView showGridLines="0" workbookViewId="0"/>
  </sheetViews>
  <sheetFormatPr defaultRowHeight="15.75" x14ac:dyDescent="0.25"/>
  <cols>
    <col min="1" max="1" width="4.85546875" style="1" customWidth="1"/>
    <col min="2" max="8" width="9.140625" style="1"/>
    <col min="9" max="9" width="85.28515625" style="1" customWidth="1"/>
    <col min="10" max="16384" width="9.140625" style="1"/>
  </cols>
  <sheetData>
    <row r="1" spans="2:9" ht="16.5" thickBot="1" x14ac:dyDescent="0.3"/>
    <row r="2" spans="2:9" x14ac:dyDescent="0.25">
      <c r="B2" s="89" t="s">
        <v>50</v>
      </c>
      <c r="C2" s="90"/>
      <c r="D2" s="90" t="s">
        <v>51</v>
      </c>
      <c r="E2" s="90"/>
      <c r="F2" s="90" t="s">
        <v>52</v>
      </c>
      <c r="G2" s="90"/>
      <c r="H2" s="90"/>
      <c r="I2" s="91"/>
    </row>
    <row r="3" spans="2:9" x14ac:dyDescent="0.25">
      <c r="B3" s="92">
        <v>0.1</v>
      </c>
      <c r="C3" s="93"/>
      <c r="D3" s="94">
        <v>42979</v>
      </c>
      <c r="E3" s="95"/>
      <c r="F3" s="96" t="s">
        <v>58</v>
      </c>
      <c r="G3" s="96"/>
      <c r="H3" s="96"/>
      <c r="I3" s="97"/>
    </row>
    <row r="4" spans="2:9" x14ac:dyDescent="0.25">
      <c r="B4" s="92">
        <v>0.2</v>
      </c>
      <c r="C4" s="93"/>
      <c r="D4" s="94">
        <v>42983</v>
      </c>
      <c r="E4" s="95"/>
      <c r="F4" s="96" t="s">
        <v>59</v>
      </c>
      <c r="G4" s="96"/>
      <c r="H4" s="96"/>
      <c r="I4" s="97"/>
    </row>
    <row r="5" spans="2:9" x14ac:dyDescent="0.25">
      <c r="B5" s="92">
        <v>0.3</v>
      </c>
      <c r="C5" s="93"/>
      <c r="D5" s="94">
        <v>42985</v>
      </c>
      <c r="E5" s="95"/>
      <c r="F5" s="96" t="s">
        <v>60</v>
      </c>
      <c r="G5" s="96"/>
      <c r="H5" s="96"/>
      <c r="I5" s="97"/>
    </row>
    <row r="6" spans="2:9" ht="32.25" customHeight="1" x14ac:dyDescent="0.25">
      <c r="B6" s="92">
        <v>0.4</v>
      </c>
      <c r="C6" s="93"/>
      <c r="D6" s="94">
        <v>42994</v>
      </c>
      <c r="E6" s="95"/>
      <c r="F6" s="98" t="s">
        <v>62</v>
      </c>
      <c r="G6" s="96"/>
      <c r="H6" s="96"/>
      <c r="I6" s="97"/>
    </row>
    <row r="7" spans="2:9" x14ac:dyDescent="0.25">
      <c r="B7" s="92">
        <v>0.5</v>
      </c>
      <c r="C7" s="93"/>
      <c r="D7" s="94">
        <v>42995</v>
      </c>
      <c r="E7" s="95"/>
      <c r="F7" s="96" t="s">
        <v>61</v>
      </c>
      <c r="G7" s="96"/>
      <c r="H7" s="96"/>
      <c r="I7" s="97"/>
    </row>
    <row r="8" spans="2:9" x14ac:dyDescent="0.25">
      <c r="B8" s="92">
        <v>0.6</v>
      </c>
      <c r="C8" s="93"/>
      <c r="D8" s="94">
        <v>42997</v>
      </c>
      <c r="E8" s="95"/>
      <c r="F8" s="96" t="s">
        <v>63</v>
      </c>
      <c r="G8" s="96"/>
      <c r="H8" s="96"/>
      <c r="I8" s="97"/>
    </row>
    <row r="9" spans="2:9" x14ac:dyDescent="0.25">
      <c r="B9" s="92">
        <v>0.65</v>
      </c>
      <c r="C9" s="93"/>
      <c r="D9" s="94">
        <v>43003</v>
      </c>
      <c r="E9" s="95"/>
      <c r="F9" s="96" t="s">
        <v>64</v>
      </c>
      <c r="G9" s="96"/>
      <c r="H9" s="96"/>
      <c r="I9" s="97"/>
    </row>
    <row r="10" spans="2:9" x14ac:dyDescent="0.25">
      <c r="B10" s="92">
        <v>0.7</v>
      </c>
      <c r="C10" s="93"/>
      <c r="D10" s="94">
        <v>43013</v>
      </c>
      <c r="E10" s="95"/>
      <c r="F10" s="96" t="s">
        <v>66</v>
      </c>
      <c r="G10" s="96"/>
      <c r="H10" s="96"/>
      <c r="I10" s="97"/>
    </row>
    <row r="11" spans="2:9" x14ac:dyDescent="0.25">
      <c r="B11" s="82">
        <v>0.75</v>
      </c>
      <c r="C11" s="83"/>
      <c r="D11" s="84">
        <v>43015</v>
      </c>
      <c r="E11" s="85"/>
      <c r="F11" s="87" t="s">
        <v>65</v>
      </c>
      <c r="G11" s="87"/>
      <c r="H11" s="87"/>
      <c r="I11" s="88"/>
    </row>
    <row r="12" spans="2:9" x14ac:dyDescent="0.25">
      <c r="B12" s="82">
        <v>0.78</v>
      </c>
      <c r="C12" s="83"/>
      <c r="D12" s="84">
        <v>43034</v>
      </c>
      <c r="E12" s="85"/>
      <c r="F12" s="87" t="s">
        <v>68</v>
      </c>
      <c r="G12" s="87"/>
      <c r="H12" s="87"/>
      <c r="I12" s="88"/>
    </row>
    <row r="13" spans="2:9" x14ac:dyDescent="0.25">
      <c r="B13" s="82">
        <v>0.81</v>
      </c>
      <c r="C13" s="83"/>
      <c r="D13" s="84">
        <v>43826</v>
      </c>
      <c r="E13" s="85"/>
      <c r="F13" s="87" t="s">
        <v>69</v>
      </c>
      <c r="G13" s="87"/>
      <c r="H13" s="87"/>
      <c r="I13" s="88"/>
    </row>
    <row r="14" spans="2:9" x14ac:dyDescent="0.25">
      <c r="B14" s="82">
        <v>1</v>
      </c>
      <c r="C14" s="83"/>
      <c r="D14" s="84">
        <v>43827</v>
      </c>
      <c r="E14" s="85"/>
      <c r="F14" s="87" t="s">
        <v>70</v>
      </c>
      <c r="G14" s="87"/>
      <c r="H14" s="87"/>
      <c r="I14" s="88"/>
    </row>
    <row r="15" spans="2:9" x14ac:dyDescent="0.25">
      <c r="B15" s="82">
        <v>1.01</v>
      </c>
      <c r="C15" s="83"/>
      <c r="D15" s="84">
        <v>43868</v>
      </c>
      <c r="E15" s="85"/>
      <c r="F15" s="87" t="s">
        <v>72</v>
      </c>
      <c r="G15" s="87"/>
      <c r="H15" s="87"/>
      <c r="I15" s="88"/>
    </row>
    <row r="16" spans="2:9" ht="34.5" customHeight="1" x14ac:dyDescent="0.25">
      <c r="B16" s="82">
        <v>1.02</v>
      </c>
      <c r="C16" s="83"/>
      <c r="D16" s="84">
        <v>43932</v>
      </c>
      <c r="E16" s="85"/>
      <c r="F16" s="86" t="s">
        <v>73</v>
      </c>
      <c r="G16" s="87"/>
      <c r="H16" s="87"/>
      <c r="I16" s="88"/>
    </row>
    <row r="17" spans="2:9" x14ac:dyDescent="0.25">
      <c r="B17" s="82">
        <v>1.03</v>
      </c>
      <c r="C17" s="83"/>
      <c r="D17" s="84">
        <v>43932</v>
      </c>
      <c r="E17" s="85"/>
      <c r="F17" s="86" t="s">
        <v>74</v>
      </c>
      <c r="G17" s="87"/>
      <c r="H17" s="87"/>
      <c r="I17" s="88"/>
    </row>
    <row r="18" spans="2:9" x14ac:dyDescent="0.25">
      <c r="B18" s="82">
        <v>1.04</v>
      </c>
      <c r="C18" s="83"/>
      <c r="D18" s="84">
        <v>44102</v>
      </c>
      <c r="E18" s="85"/>
      <c r="F18" s="86" t="s">
        <v>78</v>
      </c>
      <c r="G18" s="87"/>
      <c r="H18" s="87"/>
      <c r="I18" s="88"/>
    </row>
    <row r="19" spans="2:9" x14ac:dyDescent="0.25">
      <c r="B19" s="82">
        <v>1.05</v>
      </c>
      <c r="C19" s="83"/>
      <c r="D19" s="84">
        <v>44219</v>
      </c>
      <c r="E19" s="85"/>
      <c r="F19" s="86" t="s">
        <v>81</v>
      </c>
      <c r="G19" s="87"/>
      <c r="H19" s="87"/>
      <c r="I19" s="88"/>
    </row>
    <row r="20" spans="2:9" x14ac:dyDescent="0.25">
      <c r="B20" s="82">
        <v>1.06</v>
      </c>
      <c r="C20" s="83"/>
      <c r="D20" s="84">
        <v>44220</v>
      </c>
      <c r="E20" s="85"/>
      <c r="F20" s="86" t="s">
        <v>82</v>
      </c>
      <c r="G20" s="87"/>
      <c r="H20" s="87"/>
      <c r="I20" s="88"/>
    </row>
    <row r="21" spans="2:9" ht="16.5" thickBot="1" x14ac:dyDescent="0.3">
      <c r="B21" s="99">
        <v>1.07</v>
      </c>
      <c r="C21" s="100"/>
      <c r="D21" s="101">
        <v>44233</v>
      </c>
      <c r="E21" s="102"/>
      <c r="F21" s="103" t="s">
        <v>83</v>
      </c>
      <c r="G21" s="104"/>
      <c r="H21" s="104"/>
      <c r="I21" s="105"/>
    </row>
    <row r="23" spans="2:9" x14ac:dyDescent="0.25">
      <c r="B23" s="1" t="s">
        <v>54</v>
      </c>
      <c r="C23" s="2" t="s">
        <v>53</v>
      </c>
    </row>
  </sheetData>
  <mergeCells count="60">
    <mergeCell ref="B21:C21"/>
    <mergeCell ref="D21:E21"/>
    <mergeCell ref="F21:I21"/>
    <mergeCell ref="B20:C20"/>
    <mergeCell ref="D20:E20"/>
    <mergeCell ref="F20:I20"/>
    <mergeCell ref="B18:C18"/>
    <mergeCell ref="D18:E18"/>
    <mergeCell ref="F18:I18"/>
    <mergeCell ref="B19:C19"/>
    <mergeCell ref="D19:E19"/>
    <mergeCell ref="F19:I19"/>
    <mergeCell ref="B17:C17"/>
    <mergeCell ref="D17:E17"/>
    <mergeCell ref="F17:I17"/>
    <mergeCell ref="F5:I5"/>
    <mergeCell ref="D5:E5"/>
    <mergeCell ref="D6:E6"/>
    <mergeCell ref="D7:E7"/>
    <mergeCell ref="D8:E8"/>
    <mergeCell ref="F8:I8"/>
    <mergeCell ref="B5:C5"/>
    <mergeCell ref="B6:C6"/>
    <mergeCell ref="B7:C7"/>
    <mergeCell ref="B8:C8"/>
    <mergeCell ref="B9:C9"/>
    <mergeCell ref="F13:I13"/>
    <mergeCell ref="F6:I6"/>
    <mergeCell ref="B12:C12"/>
    <mergeCell ref="D12:E12"/>
    <mergeCell ref="D9:E9"/>
    <mergeCell ref="B11:C11"/>
    <mergeCell ref="B10:C10"/>
    <mergeCell ref="D10:E10"/>
    <mergeCell ref="D11:E11"/>
    <mergeCell ref="B13:C13"/>
    <mergeCell ref="D13:E13"/>
    <mergeCell ref="B2:C2"/>
    <mergeCell ref="D2:E2"/>
    <mergeCell ref="F2:I2"/>
    <mergeCell ref="B3:C3"/>
    <mergeCell ref="B4:C4"/>
    <mergeCell ref="D3:E3"/>
    <mergeCell ref="D4:E4"/>
    <mergeCell ref="F3:I3"/>
    <mergeCell ref="F4:I4"/>
    <mergeCell ref="F9:I9"/>
    <mergeCell ref="F12:I12"/>
    <mergeCell ref="F10:I10"/>
    <mergeCell ref="F11:I11"/>
    <mergeCell ref="F7:I7"/>
    <mergeCell ref="B16:C16"/>
    <mergeCell ref="D16:E16"/>
    <mergeCell ref="F16:I16"/>
    <mergeCell ref="B14:C14"/>
    <mergeCell ref="D14:E14"/>
    <mergeCell ref="F14:I14"/>
    <mergeCell ref="B15:C15"/>
    <mergeCell ref="D15:E15"/>
    <mergeCell ref="F15:I15"/>
  </mergeCells>
  <hyperlinks>
    <hyperlink ref="C23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57</vt:i4>
      </vt:variant>
    </vt:vector>
  </HeadingPairs>
  <TitlesOfParts>
    <vt:vector size="59" baseType="lpstr">
      <vt:lpstr>Excel VBA Scrabble</vt:lpstr>
      <vt:lpstr>Version</vt:lpstr>
      <vt:lpstr>Alphabet</vt:lpstr>
      <vt:lpstr>Board</vt:lpstr>
      <vt:lpstr>ExchangeLetters</vt:lpstr>
      <vt:lpstr>IndexLetterDist</vt:lpstr>
      <vt:lpstr>LetterDist</vt:lpstr>
      <vt:lpstr>LettersLeft</vt:lpstr>
      <vt:lpstr>P17Letters</vt:lpstr>
      <vt:lpstr>P1L1</vt:lpstr>
      <vt:lpstr>P1L2</vt:lpstr>
      <vt:lpstr>P1L3</vt:lpstr>
      <vt:lpstr>P1L4</vt:lpstr>
      <vt:lpstr>P1L5</vt:lpstr>
      <vt:lpstr>P1L6</vt:lpstr>
      <vt:lpstr>P1L7</vt:lpstr>
      <vt:lpstr>P1LetterStore</vt:lpstr>
      <vt:lpstr>P1Score</vt:lpstr>
      <vt:lpstr>P27Letters</vt:lpstr>
      <vt:lpstr>P2L1</vt:lpstr>
      <vt:lpstr>P2L2</vt:lpstr>
      <vt:lpstr>P2L3</vt:lpstr>
      <vt:lpstr>P2L4</vt:lpstr>
      <vt:lpstr>P2L5</vt:lpstr>
      <vt:lpstr>P2L6</vt:lpstr>
      <vt:lpstr>P2L7</vt:lpstr>
      <vt:lpstr>P2LetterStore</vt:lpstr>
      <vt:lpstr>P2Score</vt:lpstr>
      <vt:lpstr>P37Letters</vt:lpstr>
      <vt:lpstr>P3L1</vt:lpstr>
      <vt:lpstr>P3L2</vt:lpstr>
      <vt:lpstr>P3L3</vt:lpstr>
      <vt:lpstr>P3L4</vt:lpstr>
      <vt:lpstr>P3L5</vt:lpstr>
      <vt:lpstr>P3L6</vt:lpstr>
      <vt:lpstr>P3L7</vt:lpstr>
      <vt:lpstr>P3LetterStore</vt:lpstr>
      <vt:lpstr>P3Score</vt:lpstr>
      <vt:lpstr>P47Letters</vt:lpstr>
      <vt:lpstr>P4L1</vt:lpstr>
      <vt:lpstr>P4L2</vt:lpstr>
      <vt:lpstr>P4L3</vt:lpstr>
      <vt:lpstr>P4L4</vt:lpstr>
      <vt:lpstr>P4L5</vt:lpstr>
      <vt:lpstr>P4L6</vt:lpstr>
      <vt:lpstr>P4L7</vt:lpstr>
      <vt:lpstr>P4LetterStore</vt:lpstr>
      <vt:lpstr>P4Score</vt:lpstr>
      <vt:lpstr>Placed_Tile</vt:lpstr>
      <vt:lpstr>Player</vt:lpstr>
      <vt:lpstr>Player1</vt:lpstr>
      <vt:lpstr>Player2</vt:lpstr>
      <vt:lpstr>Player3</vt:lpstr>
      <vt:lpstr>Player4</vt:lpstr>
      <vt:lpstr>Players</vt:lpstr>
      <vt:lpstr>StartCell</vt:lpstr>
      <vt:lpstr>SumUsed</vt:lpstr>
      <vt:lpstr>Turn</vt:lpstr>
      <vt:lpstr>UsedLetterDist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Hedge</dc:creator>
  <cp:lastModifiedBy>Tom Hedge</cp:lastModifiedBy>
  <dcterms:created xsi:type="dcterms:W3CDTF">2017-09-01T15:36:56Z</dcterms:created>
  <dcterms:modified xsi:type="dcterms:W3CDTF">2021-02-06T15:23:50Z</dcterms:modified>
</cp:coreProperties>
</file>